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p_user\Desktop\"/>
    </mc:Choice>
  </mc:AlternateContent>
  <bookViews>
    <workbookView xWindow="0" yWindow="0" windowWidth="24000" windowHeight="928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1" l="1"/>
  <c r="H63" i="1"/>
  <c r="L62" i="1"/>
  <c r="H62" i="1"/>
  <c r="L54" i="1"/>
  <c r="H54" i="1"/>
  <c r="L53" i="1"/>
  <c r="H53" i="1"/>
  <c r="L30" i="1"/>
  <c r="H30" i="1"/>
  <c r="H17" i="1"/>
  <c r="H16" i="1"/>
  <c r="H15" i="1"/>
  <c r="H14" i="1"/>
  <c r="L7" i="1"/>
  <c r="H7" i="1"/>
  <c r="L6" i="1"/>
  <c r="H6" i="1"/>
  <c r="L5" i="1"/>
  <c r="H5" i="1"/>
  <c r="L4" i="1"/>
  <c r="H4" i="1"/>
  <c r="L3" i="1"/>
  <c r="H3" i="1"/>
</calcChain>
</file>

<file path=xl/sharedStrings.xml><?xml version="1.0" encoding="utf-8"?>
<sst xmlns="http://schemas.openxmlformats.org/spreadsheetml/2006/main" count="299" uniqueCount="115">
  <si>
    <t>Megnevezés</t>
  </si>
  <si>
    <t>Gyakoriság</t>
  </si>
  <si>
    <t>Munkahelyi kiterjesztés</t>
  </si>
  <si>
    <t>Adatszolgáltatásért felelős</t>
  </si>
  <si>
    <t>Január</t>
  </si>
  <si>
    <t>Február</t>
  </si>
  <si>
    <t>Március</t>
  </si>
  <si>
    <t>I.negyedév</t>
  </si>
  <si>
    <t>Április</t>
  </si>
  <si>
    <t>Május</t>
  </si>
  <si>
    <t>Június</t>
  </si>
  <si>
    <t>II. negyedév</t>
  </si>
  <si>
    <t>Teljesített ápolási nap összesen</t>
  </si>
  <si>
    <t>Havonta</t>
  </si>
  <si>
    <t>Fekvőbeteg osztályonként</t>
  </si>
  <si>
    <t>Zatykó Péter</t>
  </si>
  <si>
    <t xml:space="preserve">     I. Mozgásszervi rehabilitáció</t>
  </si>
  <si>
    <t xml:space="preserve">     II. Mozgásszervi rehabilitáció</t>
  </si>
  <si>
    <t xml:space="preserve">     Krónikus belgyógyászat</t>
  </si>
  <si>
    <t xml:space="preserve">    Krónikus II. részleg</t>
  </si>
  <si>
    <t>Átlagos ápolási idő</t>
  </si>
  <si>
    <t>Negyed-évente</t>
  </si>
  <si>
    <t xml:space="preserve">    I. Mozgásszervi rehabilitáció</t>
  </si>
  <si>
    <t xml:space="preserve">    II. Mozgásszervi rehabilitáció</t>
  </si>
  <si>
    <t xml:space="preserve">    Krónikus belgyógyászat</t>
  </si>
  <si>
    <t>Krónikus ágykihasználtság (%)</t>
  </si>
  <si>
    <t>Exitek száma</t>
  </si>
  <si>
    <t>Fekvőbeteg</t>
  </si>
  <si>
    <t>Ellátási területen kívüliek aránya (%)</t>
  </si>
  <si>
    <t xml:space="preserve">   Krónikus belgyógyászat</t>
  </si>
  <si>
    <t xml:space="preserve">   Rehabilitáció</t>
  </si>
  <si>
    <t>Egynapos sebészeti ellátás</t>
  </si>
  <si>
    <t>Egynapos beavatkozások száma</t>
  </si>
  <si>
    <t>Évente</t>
  </si>
  <si>
    <t>Egynapos ellátás</t>
  </si>
  <si>
    <t>Dr. Fűzér Csabáné</t>
  </si>
  <si>
    <t>TVK kihasználtság (%)</t>
  </si>
  <si>
    <t>Járóbeteg szakellátás</t>
  </si>
  <si>
    <t xml:space="preserve">Esetszám </t>
  </si>
  <si>
    <t>Járóbeteg</t>
  </si>
  <si>
    <t xml:space="preserve">Összes pontszám </t>
  </si>
  <si>
    <t>Laboratórium TVK kihasználtság (%)</t>
  </si>
  <si>
    <t>Laboratórium</t>
  </si>
  <si>
    <t xml:space="preserve">1 esetre jutó pontszám </t>
  </si>
  <si>
    <t>1 órára jutó esetszám</t>
  </si>
  <si>
    <t>Alkalman-ként</t>
  </si>
  <si>
    <t>Kontrolling</t>
  </si>
  <si>
    <t>1 orvosra jutó esetszám</t>
  </si>
  <si>
    <t>Pintérné Telek Hajnalka</t>
  </si>
  <si>
    <t>1 orvosra jutó ápolási nap</t>
  </si>
  <si>
    <t>1 eü. dolgozóra jutó ápolási nap</t>
  </si>
  <si>
    <t xml:space="preserve">1 fekvőbeteg esetre jutó gyógyszer költség </t>
  </si>
  <si>
    <t>Félévente</t>
  </si>
  <si>
    <t xml:space="preserve">Gyógyszer költség/összes költség </t>
  </si>
  <si>
    <t>Feketéné Pásztor Zsuzsanna</t>
  </si>
  <si>
    <t>Összes bérköltség/összes költség</t>
  </si>
  <si>
    <t>Intézeti</t>
  </si>
  <si>
    <t>Vállalkozói bérköltség/összes költség</t>
  </si>
  <si>
    <t>Intézeti fedezet 3</t>
  </si>
  <si>
    <t xml:space="preserve">Egynapos sebészeti ellátás minőségellenőrzési jelentés </t>
  </si>
  <si>
    <t xml:space="preserve">Minőségirányítás  </t>
  </si>
  <si>
    <t>100 kórházi elbocsátásra eső halálozások száma (%)</t>
  </si>
  <si>
    <t xml:space="preserve">Belső audit által feltárt súlyos hibák száma </t>
  </si>
  <si>
    <t>Belső audit által feltárt enyhe hibák száma</t>
  </si>
  <si>
    <t>Nem megfelelőségi jelentés száma</t>
  </si>
  <si>
    <t>Betegbiztonság</t>
  </si>
  <si>
    <t>Dolgozói fluktuáció alakulása – kilépők száma (fő) (eü. ellátás területén)</t>
  </si>
  <si>
    <t>Eü ellátás</t>
  </si>
  <si>
    <t>Toldiné Fekete Ildikó</t>
  </si>
  <si>
    <t>Dolgozói fluktuáció alakulása – belépők száma (fő) (eü. ellátás területén)</t>
  </si>
  <si>
    <t>Hozott decubitus előfordulási arány %</t>
  </si>
  <si>
    <t>Szerzett decubitus előfordulási arány %</t>
  </si>
  <si>
    <t>Nosocomiális fertőzés előfordulási aránya %</t>
  </si>
  <si>
    <t>Betegbalesetek előfordulási aránya %</t>
  </si>
  <si>
    <t>Betegjogok – betegjogi képviselő megkeresések száma, írásos panaszok száma</t>
  </si>
  <si>
    <t>Humánerőforrás</t>
  </si>
  <si>
    <t>Dolgozói fluktuáció alakulása – kilépők száma (fő) (intézeti összesen)</t>
  </si>
  <si>
    <t>Dolgozói fluktuáció alakulása – belépők száma (fő) (intézeti összesen)</t>
  </si>
  <si>
    <t>Szakorvosok aránya %</t>
  </si>
  <si>
    <t>Eü szakellátás</t>
  </si>
  <si>
    <t>Szakképzettségi arány % (eü. szakdolgozó, gazdasági és műszaki dolgozó)</t>
  </si>
  <si>
    <t>Főiskolát végzettek aránya % (eü. szakdolgozó)</t>
  </si>
  <si>
    <t>Diplomások aránya % (gazdasági és műszaki dolgozó)</t>
  </si>
  <si>
    <t>Pénzügyi mutatók</t>
  </si>
  <si>
    <t>Bankszámlán rendelkezésre álló pénzkészlet (hó utolsó napján)</t>
  </si>
  <si>
    <t>Tényleges NEAK bevétel / tervezett összes NEAK bevétel</t>
  </si>
  <si>
    <t>Saját bevétel / összes bevétel aránya</t>
  </si>
  <si>
    <t>Nem lejárt tartozásállomány</t>
  </si>
  <si>
    <t>Lejárt tartozásállomány (30 nap)</t>
  </si>
  <si>
    <t>Lejárt tartozásállomány (60 nap)</t>
  </si>
  <si>
    <t>Lejárt tartozásállomány (60 napon túli)</t>
  </si>
  <si>
    <t>Nem lejárt követelések állománya</t>
  </si>
  <si>
    <t>Lejárt követelések állománya</t>
  </si>
  <si>
    <t>Kötelezettségvállalások alakulása (végleges)</t>
  </si>
  <si>
    <t>-</t>
  </si>
  <si>
    <t>Irányító vármegyei intézetnek átadott összeg</t>
  </si>
  <si>
    <t>Összes NEAK bevétel</t>
  </si>
  <si>
    <t>Közvetett és közvetlen költségek</t>
  </si>
  <si>
    <t>Laboratóriumi ellátás</t>
  </si>
  <si>
    <t>Laboatóriumi ellátás</t>
  </si>
  <si>
    <t>Krónikus fekvőbeteg ellátás</t>
  </si>
  <si>
    <t>Egyéb mutatók</t>
  </si>
  <si>
    <t>Készletek forgási sebessége (Lakossági officina)</t>
  </si>
  <si>
    <t>Szappan-Koháriné Dr. Korpás Beáta</t>
  </si>
  <si>
    <t>Készletek forgási sebessége (Intézeti gyógyszertár)</t>
  </si>
  <si>
    <t>Készletek forgási sebessége (összes anyag)</t>
  </si>
  <si>
    <t>Kecskés Mária</t>
  </si>
  <si>
    <t>Készletek forgási sebessége (élelmiszer)</t>
  </si>
  <si>
    <t>Feketéné Kis Judit</t>
  </si>
  <si>
    <t>Személygépjármű futási teljesítményei</t>
  </si>
  <si>
    <t>Kollátiné Grolmusz Zsuzsanna</t>
  </si>
  <si>
    <t>Személygépjármű átlag fogyasztása</t>
  </si>
  <si>
    <t>Készült: Pásztó, 2024.10.03.</t>
  </si>
  <si>
    <t>Készítette: Pintérné Telek Hajnalka</t>
  </si>
  <si>
    <t>integritás tanácsadó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</si>
</sst>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CCCCCC"/>
      </patternFill>
    </fill>
    <fill>
      <patternFill patternType="lightGray"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bgColor theme="0" tint="-4.9989318521683403E-2"/>
      </patternFill>
    </fill>
    <fill>
      <patternFill patternType="mediumGray">
        <bgColor rgb="FF999999"/>
      </patternFill>
    </fill>
    <fill>
      <patternFill patternType="mediumGray">
        <bgColor theme="4" tint="0.79998168889431442"/>
      </patternFill>
    </fill>
    <fill>
      <patternFill patternType="darkUp">
        <bgColor rgb="FFB4B4B4"/>
      </patternFill>
    </fill>
    <fill>
      <patternFill patternType="darkUp">
        <bgColor theme="4" tint="0.79998168889431442"/>
      </patternFill>
    </fill>
    <fill>
      <patternFill patternType="solid">
        <fgColor rgb="FFA6A6A6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0" fontId="4" fillId="0" borderId="1" xfId="0" applyFont="1" applyFill="1" applyBorder="1"/>
    <xf numFmtId="0" fontId="4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3" fillId="4" borderId="1" xfId="0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 vertical="center" wrapText="1"/>
    </xf>
    <xf numFmtId="9" fontId="5" fillId="3" borderId="1" xfId="1" applyFont="1" applyFill="1" applyBorder="1"/>
    <xf numFmtId="0" fontId="4" fillId="0" borderId="1" xfId="0" applyFont="1" applyBorder="1" applyAlignment="1">
      <alignment vertical="center" wrapText="1"/>
    </xf>
    <xf numFmtId="9" fontId="3" fillId="0" borderId="5" xfId="0" applyNumberFormat="1" applyFont="1" applyFill="1" applyBorder="1"/>
    <xf numFmtId="9" fontId="3" fillId="0" borderId="1" xfId="0" applyNumberFormat="1" applyFont="1" applyFill="1" applyBorder="1"/>
    <xf numFmtId="9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9" fontId="3" fillId="0" borderId="6" xfId="0" applyNumberFormat="1" applyFont="1" applyFill="1" applyBorder="1"/>
    <xf numFmtId="9" fontId="3" fillId="0" borderId="7" xfId="0" applyNumberFormat="1" applyFont="1" applyFill="1" applyBorder="1"/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10" fontId="2" fillId="3" borderId="1" xfId="1" applyNumberFormat="1" applyFont="1" applyFill="1" applyBorder="1"/>
    <xf numFmtId="0" fontId="2" fillId="4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right"/>
    </xf>
    <xf numFmtId="0" fontId="2" fillId="12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/>
    <xf numFmtId="0" fontId="3" fillId="10" borderId="1" xfId="0" applyFont="1" applyFill="1" applyBorder="1" applyAlignment="1">
      <alignment horizontal="right" vertical="center"/>
    </xf>
    <xf numFmtId="9" fontId="2" fillId="3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right" vertical="center"/>
    </xf>
    <xf numFmtId="9" fontId="2" fillId="3" borderId="1" xfId="0" applyNumberFormat="1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right" vertical="center" wrapText="1"/>
    </xf>
    <xf numFmtId="0" fontId="3" fillId="13" borderId="3" xfId="0" applyFont="1" applyFill="1" applyBorder="1" applyAlignment="1">
      <alignment horizontal="right" vertical="center" wrapText="1"/>
    </xf>
    <xf numFmtId="0" fontId="3" fillId="1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right" vertical="center" wrapText="1"/>
    </xf>
    <xf numFmtId="0" fontId="3" fillId="15" borderId="2" xfId="0" applyFont="1" applyFill="1" applyBorder="1" applyAlignment="1">
      <alignment horizontal="right" vertical="center" wrapText="1"/>
    </xf>
    <xf numFmtId="0" fontId="3" fillId="15" borderId="3" xfId="0" applyFont="1" applyFill="1" applyBorder="1" applyAlignment="1">
      <alignment horizontal="right" vertical="center" wrapText="1"/>
    </xf>
    <xf numFmtId="0" fontId="3" fillId="16" borderId="1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4" fillId="10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vertical="center"/>
    </xf>
    <xf numFmtId="10" fontId="5" fillId="3" borderId="1" xfId="1" applyNumberFormat="1" applyFont="1" applyFill="1" applyBorder="1" applyAlignment="1">
      <alignment horizontal="right" vertical="center"/>
    </xf>
    <xf numFmtId="10" fontId="2" fillId="3" borderId="1" xfId="1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right" vertical="center" wrapText="1"/>
    </xf>
    <xf numFmtId="0" fontId="2" fillId="13" borderId="3" xfId="0" applyFont="1" applyFill="1" applyBorder="1" applyAlignment="1">
      <alignment horizontal="right" vertical="center" wrapText="1"/>
    </xf>
    <xf numFmtId="0" fontId="2" fillId="14" borderId="1" xfId="0" applyFont="1" applyFill="1" applyBorder="1" applyAlignment="1">
      <alignment horizontal="right" vertical="center" wrapText="1"/>
    </xf>
    <xf numFmtId="0" fontId="3" fillId="17" borderId="1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horizontal="right" vertical="center" wrapText="1"/>
    </xf>
    <xf numFmtId="0" fontId="3" fillId="17" borderId="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15" borderId="1" xfId="0" applyFont="1" applyFill="1" applyBorder="1" applyAlignment="1">
      <alignment horizontal="right" vertical="center" wrapText="1"/>
    </xf>
    <xf numFmtId="0" fontId="2" fillId="15" borderId="3" xfId="0" applyFont="1" applyFill="1" applyBorder="1" applyAlignment="1">
      <alignment horizontal="right" vertical="center" wrapText="1"/>
    </xf>
    <xf numFmtId="0" fontId="2" fillId="16" borderId="1" xfId="0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/>
    </xf>
    <xf numFmtId="0" fontId="6" fillId="14" borderId="1" xfId="0" applyFont="1" applyFill="1" applyBorder="1" applyAlignment="1">
      <alignment horizontal="right" vertical="center" wrapText="1"/>
    </xf>
    <xf numFmtId="0" fontId="6" fillId="16" borderId="1" xfId="0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2" fontId="4" fillId="6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right" vertical="center" wrapText="1"/>
    </xf>
    <xf numFmtId="3" fontId="3" fillId="10" borderId="3" xfId="0" applyNumberFormat="1" applyFont="1" applyFill="1" applyBorder="1" applyAlignment="1">
      <alignment horizontal="right" vertical="center" wrapText="1"/>
    </xf>
    <xf numFmtId="3" fontId="2" fillId="18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vertical="center"/>
    </xf>
    <xf numFmtId="3" fontId="9" fillId="10" borderId="1" xfId="0" applyNumberFormat="1" applyFont="1" applyFill="1" applyBorder="1" applyAlignment="1">
      <alignment vertical="center"/>
    </xf>
    <xf numFmtId="10" fontId="3" fillId="10" borderId="1" xfId="0" applyNumberFormat="1" applyFont="1" applyFill="1" applyBorder="1" applyAlignment="1">
      <alignment horizontal="right" vertical="center" wrapText="1"/>
    </xf>
    <xf numFmtId="10" fontId="3" fillId="10" borderId="3" xfId="0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/>
    </xf>
    <xf numFmtId="10" fontId="4" fillId="6" borderId="1" xfId="0" applyNumberFormat="1" applyFont="1" applyFill="1" applyBorder="1" applyAlignment="1">
      <alignment vertical="center"/>
    </xf>
    <xf numFmtId="10" fontId="5" fillId="3" borderId="1" xfId="1" applyNumberFormat="1" applyFont="1" applyFill="1" applyBorder="1" applyAlignment="1">
      <alignment vertical="center"/>
    </xf>
    <xf numFmtId="166" fontId="3" fillId="10" borderId="1" xfId="1" applyNumberFormat="1" applyFont="1" applyFill="1" applyBorder="1" applyAlignment="1">
      <alignment vertical="center"/>
    </xf>
    <xf numFmtId="166" fontId="3" fillId="10" borderId="3" xfId="1" applyNumberFormat="1" applyFont="1" applyFill="1" applyBorder="1" applyAlignment="1">
      <alignment horizontal="right" vertical="center" wrapText="1"/>
    </xf>
    <xf numFmtId="166" fontId="3" fillId="10" borderId="1" xfId="1" applyNumberFormat="1" applyFont="1" applyFill="1" applyBorder="1" applyAlignment="1">
      <alignment horizontal="right" vertical="center" wrapText="1"/>
    </xf>
    <xf numFmtId="10" fontId="2" fillId="3" borderId="1" xfId="1" applyNumberFormat="1" applyFont="1" applyFill="1" applyBorder="1" applyAlignment="1">
      <alignment horizontal="right" vertical="center"/>
    </xf>
    <xf numFmtId="166" fontId="3" fillId="6" borderId="1" xfId="1" applyNumberFormat="1" applyFont="1" applyFill="1" applyBorder="1" applyAlignment="1">
      <alignment vertical="center"/>
    </xf>
    <xf numFmtId="3" fontId="2" fillId="18" borderId="1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right" vertical="center" wrapText="1"/>
    </xf>
    <xf numFmtId="3" fontId="2" fillId="10" borderId="1" xfId="0" applyNumberFormat="1" applyFont="1" applyFill="1" applyBorder="1"/>
    <xf numFmtId="3" fontId="3" fillId="6" borderId="3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9" fontId="3" fillId="10" borderId="1" xfId="0" applyNumberFormat="1" applyFont="1" applyFill="1" applyBorder="1" applyAlignment="1">
      <alignment horizontal="right" vertical="center"/>
    </xf>
    <xf numFmtId="9" fontId="3" fillId="10" borderId="3" xfId="0" applyNumberFormat="1" applyFont="1" applyFill="1" applyBorder="1" applyAlignment="1">
      <alignment horizontal="right" vertical="center" wrapText="1"/>
    </xf>
    <xf numFmtId="9" fontId="3" fillId="10" borderId="1" xfId="0" applyNumberFormat="1" applyFont="1" applyFill="1" applyBorder="1" applyAlignment="1">
      <alignment horizontal="right" vertical="center" wrapText="1"/>
    </xf>
    <xf numFmtId="3" fontId="9" fillId="18" borderId="1" xfId="0" applyNumberFormat="1" applyFont="1" applyFill="1" applyBorder="1" applyAlignment="1">
      <alignment horizontal="right" vertical="center"/>
    </xf>
    <xf numFmtId="9" fontId="3" fillId="6" borderId="1" xfId="0" applyNumberFormat="1" applyFont="1" applyFill="1" applyBorder="1" applyAlignment="1">
      <alignment horizontal="right" vertical="center" wrapText="1"/>
    </xf>
    <xf numFmtId="3" fontId="9" fillId="10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left" vertical="center" wrapText="1"/>
    </xf>
    <xf numFmtId="2" fontId="2" fillId="3" borderId="1" xfId="1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right"/>
    </xf>
    <xf numFmtId="3" fontId="2" fillId="4" borderId="0" xfId="0" applyNumberFormat="1" applyFont="1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91" workbookViewId="0">
      <selection activeCell="A95" sqref="A95"/>
    </sheetView>
  </sheetViews>
  <sheetFormatPr defaultRowHeight="15" x14ac:dyDescent="0.25"/>
  <cols>
    <col min="1" max="1" width="22.42578125" customWidth="1"/>
    <col min="3" max="3" width="17.140625" customWidth="1"/>
    <col min="4" max="4" width="19.7109375" customWidth="1"/>
    <col min="5" max="5" width="13.42578125" customWidth="1"/>
    <col min="6" max="6" width="13.5703125" customWidth="1"/>
    <col min="7" max="7" width="15" customWidth="1"/>
    <col min="8" max="8" width="18.140625" customWidth="1"/>
    <col min="9" max="9" width="13.42578125" customWidth="1"/>
    <col min="10" max="10" width="13.28515625" customWidth="1"/>
    <col min="11" max="11" width="15.42578125" customWidth="1"/>
    <col min="12" max="12" width="16.5703125" customWidth="1"/>
  </cols>
  <sheetData>
    <row r="1" spans="1:12" x14ac:dyDescent="0.25">
      <c r="B1">
        <v>2024</v>
      </c>
    </row>
    <row r="2" spans="1:12" ht="57" x14ac:dyDescent="0.2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4" t="s">
        <v>5</v>
      </c>
      <c r="G2" s="1" t="s">
        <v>6</v>
      </c>
      <c r="H2" s="5" t="s">
        <v>7</v>
      </c>
      <c r="I2" s="1" t="s">
        <v>8</v>
      </c>
      <c r="J2" s="1" t="s">
        <v>9</v>
      </c>
      <c r="K2" s="1" t="s">
        <v>10</v>
      </c>
      <c r="L2" s="6" t="s">
        <v>11</v>
      </c>
    </row>
    <row r="3" spans="1:12" ht="30" x14ac:dyDescent="0.25">
      <c r="A3" s="7" t="s">
        <v>12</v>
      </c>
      <c r="B3" s="7" t="s">
        <v>13</v>
      </c>
      <c r="C3" s="7" t="s">
        <v>14</v>
      </c>
      <c r="D3" s="7" t="s">
        <v>15</v>
      </c>
      <c r="E3" s="8">
        <v>3852</v>
      </c>
      <c r="F3" s="8">
        <v>3759</v>
      </c>
      <c r="G3" s="8">
        <v>4023</v>
      </c>
      <c r="H3" s="9">
        <f>SUM(E3:G3)</f>
        <v>11634</v>
      </c>
      <c r="I3" s="10">
        <v>3845</v>
      </c>
      <c r="J3" s="10">
        <v>4071</v>
      </c>
      <c r="K3" s="10">
        <v>3880</v>
      </c>
      <c r="L3" s="11">
        <f>SUM(I3:K3)</f>
        <v>11796</v>
      </c>
    </row>
    <row r="4" spans="1:12" ht="30" x14ac:dyDescent="0.25">
      <c r="A4" s="12" t="s">
        <v>16</v>
      </c>
      <c r="B4" s="13"/>
      <c r="C4" s="12"/>
      <c r="D4" s="14"/>
      <c r="E4" s="15">
        <v>1510</v>
      </c>
      <c r="F4" s="8">
        <v>1579</v>
      </c>
      <c r="G4" s="15">
        <v>1712</v>
      </c>
      <c r="H4" s="9">
        <f>SUM(E4:G4)</f>
        <v>4801</v>
      </c>
      <c r="I4" s="16">
        <v>1608</v>
      </c>
      <c r="J4" s="16">
        <v>1691</v>
      </c>
      <c r="K4" s="16">
        <v>1590</v>
      </c>
      <c r="L4" s="11">
        <f t="shared" ref="L4:L7" si="0">SUM(I4:K4)</f>
        <v>4889</v>
      </c>
    </row>
    <row r="5" spans="1:12" ht="30" x14ac:dyDescent="0.25">
      <c r="A5" s="12" t="s">
        <v>17</v>
      </c>
      <c r="B5" s="13"/>
      <c r="C5" s="12"/>
      <c r="D5" s="14"/>
      <c r="E5" s="15">
        <v>0</v>
      </c>
      <c r="F5" s="8">
        <v>0</v>
      </c>
      <c r="G5" s="15">
        <v>0</v>
      </c>
      <c r="H5" s="9">
        <f t="shared" ref="H5" si="1">SUM(E5:G5)</f>
        <v>0</v>
      </c>
      <c r="I5" s="17">
        <v>0</v>
      </c>
      <c r="J5" s="17">
        <v>0</v>
      </c>
      <c r="K5" s="17">
        <v>0</v>
      </c>
      <c r="L5" s="11">
        <f t="shared" si="0"/>
        <v>0</v>
      </c>
    </row>
    <row r="6" spans="1:12" ht="30" x14ac:dyDescent="0.25">
      <c r="A6" s="12" t="s">
        <v>18</v>
      </c>
      <c r="B6" s="13"/>
      <c r="C6" s="12"/>
      <c r="D6" s="14"/>
      <c r="E6" s="15">
        <v>1628</v>
      </c>
      <c r="F6" s="8">
        <v>1552</v>
      </c>
      <c r="G6" s="15">
        <v>1597</v>
      </c>
      <c r="H6" s="9">
        <f>SUM(E6:G6)</f>
        <v>4777</v>
      </c>
      <c r="I6" s="16">
        <v>1552</v>
      </c>
      <c r="J6" s="16">
        <v>1670</v>
      </c>
      <c r="K6" s="16">
        <v>1622</v>
      </c>
      <c r="L6" s="11">
        <f t="shared" si="0"/>
        <v>4844</v>
      </c>
    </row>
    <row r="7" spans="1:12" ht="30" x14ac:dyDescent="0.25">
      <c r="A7" s="18" t="s">
        <v>19</v>
      </c>
      <c r="B7" s="13"/>
      <c r="C7" s="12"/>
      <c r="D7" s="12"/>
      <c r="E7" s="19">
        <v>714</v>
      </c>
      <c r="F7" s="19">
        <v>628</v>
      </c>
      <c r="G7" s="19">
        <v>714</v>
      </c>
      <c r="H7" s="9">
        <f>SUM(E7:G7)</f>
        <v>2056</v>
      </c>
      <c r="I7" s="17">
        <v>685</v>
      </c>
      <c r="J7" s="17">
        <v>710</v>
      </c>
      <c r="K7" s="17">
        <v>668</v>
      </c>
      <c r="L7" s="11">
        <f t="shared" si="0"/>
        <v>2063</v>
      </c>
    </row>
    <row r="8" spans="1:12" ht="30" x14ac:dyDescent="0.25">
      <c r="A8" s="7" t="s">
        <v>20</v>
      </c>
      <c r="B8" s="7" t="s">
        <v>21</v>
      </c>
      <c r="C8" s="7" t="s">
        <v>14</v>
      </c>
      <c r="D8" s="20" t="s">
        <v>15</v>
      </c>
      <c r="E8" s="21"/>
      <c r="F8" s="22"/>
      <c r="G8" s="21"/>
      <c r="H8" s="23">
        <v>37.520000000000003</v>
      </c>
      <c r="I8" s="24"/>
      <c r="J8" s="24"/>
      <c r="K8" s="24"/>
      <c r="L8" s="25">
        <v>29.53</v>
      </c>
    </row>
    <row r="9" spans="1:12" ht="30" x14ac:dyDescent="0.25">
      <c r="A9" s="13" t="s">
        <v>22</v>
      </c>
      <c r="B9" s="26"/>
      <c r="C9" s="13"/>
      <c r="D9" s="27"/>
      <c r="E9" s="21"/>
      <c r="F9" s="22"/>
      <c r="G9" s="21"/>
      <c r="H9" s="28">
        <v>25.98</v>
      </c>
      <c r="I9" s="24"/>
      <c r="J9" s="24"/>
      <c r="K9" s="24"/>
      <c r="L9" s="25">
        <v>23.99</v>
      </c>
    </row>
    <row r="10" spans="1:12" ht="30" x14ac:dyDescent="0.25">
      <c r="A10" s="13" t="s">
        <v>23</v>
      </c>
      <c r="B10" s="13"/>
      <c r="C10" s="13"/>
      <c r="D10" s="27"/>
      <c r="E10" s="21"/>
      <c r="F10" s="22"/>
      <c r="G10" s="21"/>
      <c r="H10" s="28">
        <v>0</v>
      </c>
      <c r="I10" s="24"/>
      <c r="J10" s="24"/>
      <c r="K10" s="24"/>
      <c r="L10" s="25">
        <v>0</v>
      </c>
    </row>
    <row r="11" spans="1:12" ht="30" x14ac:dyDescent="0.25">
      <c r="A11" s="13" t="s">
        <v>24</v>
      </c>
      <c r="B11" s="13"/>
      <c r="C11" s="13"/>
      <c r="D11" s="27"/>
      <c r="E11" s="21"/>
      <c r="F11" s="22"/>
      <c r="G11" s="21"/>
      <c r="H11" s="28">
        <v>128.22</v>
      </c>
      <c r="I11" s="24"/>
      <c r="J11" s="24"/>
      <c r="K11" s="24"/>
      <c r="L11" s="25">
        <v>87.61</v>
      </c>
    </row>
    <row r="12" spans="1:12" ht="30" x14ac:dyDescent="0.25">
      <c r="A12" s="18" t="s">
        <v>19</v>
      </c>
      <c r="B12" s="13"/>
      <c r="C12" s="13"/>
      <c r="D12" s="27"/>
      <c r="E12" s="21"/>
      <c r="F12" s="22"/>
      <c r="G12" s="21"/>
      <c r="H12" s="29">
        <v>15.91</v>
      </c>
      <c r="I12" s="24"/>
      <c r="J12" s="24"/>
      <c r="K12" s="24"/>
      <c r="L12" s="25">
        <v>17.21</v>
      </c>
    </row>
    <row r="13" spans="1:12" ht="30" x14ac:dyDescent="0.25">
      <c r="A13" s="30" t="s">
        <v>25</v>
      </c>
      <c r="B13" s="7" t="s">
        <v>13</v>
      </c>
      <c r="C13" s="7" t="s">
        <v>14</v>
      </c>
      <c r="D13" s="20" t="s">
        <v>15</v>
      </c>
      <c r="E13" s="21"/>
      <c r="F13" s="22"/>
      <c r="G13" s="21"/>
      <c r="H13" s="31">
        <v>0.73</v>
      </c>
      <c r="I13" s="32"/>
      <c r="J13" s="32"/>
      <c r="K13" s="32"/>
      <c r="L13" s="33">
        <v>0.74</v>
      </c>
    </row>
    <row r="14" spans="1:12" ht="30" x14ac:dyDescent="0.25">
      <c r="A14" s="34" t="s">
        <v>22</v>
      </c>
      <c r="B14" s="26"/>
      <c r="C14" s="12"/>
      <c r="D14" s="14"/>
      <c r="E14" s="35">
        <v>0.81</v>
      </c>
      <c r="F14" s="36">
        <v>0.91</v>
      </c>
      <c r="G14" s="36">
        <v>0.92</v>
      </c>
      <c r="H14" s="31">
        <f>AVERAGE(E14:G14)</f>
        <v>0.88</v>
      </c>
      <c r="I14" s="37">
        <v>0.89</v>
      </c>
      <c r="J14" s="37">
        <v>0.91</v>
      </c>
      <c r="K14" s="37">
        <v>0.88</v>
      </c>
      <c r="L14" s="33">
        <v>0.9</v>
      </c>
    </row>
    <row r="15" spans="1:12" ht="30" x14ac:dyDescent="0.25">
      <c r="A15" s="34" t="s">
        <v>23</v>
      </c>
      <c r="B15" s="13"/>
      <c r="C15" s="12"/>
      <c r="D15" s="14"/>
      <c r="E15" s="35">
        <v>0</v>
      </c>
      <c r="F15" s="36">
        <v>0</v>
      </c>
      <c r="G15" s="36">
        <v>0</v>
      </c>
      <c r="H15" s="31">
        <f t="shared" ref="H15:H17" si="2">AVERAGE(E15:G15)</f>
        <v>0</v>
      </c>
      <c r="I15" s="37">
        <v>0</v>
      </c>
      <c r="J15" s="37">
        <v>0</v>
      </c>
      <c r="K15" s="37">
        <v>0</v>
      </c>
      <c r="L15" s="33">
        <v>0</v>
      </c>
    </row>
    <row r="16" spans="1:12" ht="30" x14ac:dyDescent="0.25">
      <c r="A16" s="34" t="s">
        <v>24</v>
      </c>
      <c r="B16" s="13"/>
      <c r="C16" s="12"/>
      <c r="D16" s="14"/>
      <c r="E16" s="35">
        <v>0.88</v>
      </c>
      <c r="F16" s="36">
        <v>0.89</v>
      </c>
      <c r="G16" s="36">
        <v>0.86</v>
      </c>
      <c r="H16" s="31">
        <f t="shared" si="2"/>
        <v>0.87666666666666659</v>
      </c>
      <c r="I16" s="37">
        <v>0.86</v>
      </c>
      <c r="J16" s="37">
        <v>0.9</v>
      </c>
      <c r="K16" s="37">
        <v>0.9</v>
      </c>
      <c r="L16" s="33">
        <v>0.89</v>
      </c>
    </row>
    <row r="17" spans="1:12" ht="30" x14ac:dyDescent="0.25">
      <c r="A17" s="18" t="s">
        <v>19</v>
      </c>
      <c r="B17" s="38"/>
      <c r="C17" s="39"/>
      <c r="D17" s="39"/>
      <c r="E17" s="40">
        <v>1.1499999999999999</v>
      </c>
      <c r="F17" s="41">
        <v>1.08</v>
      </c>
      <c r="G17" s="41">
        <v>1.1499999999999999</v>
      </c>
      <c r="H17" s="31">
        <f t="shared" si="2"/>
        <v>1.1266666666666667</v>
      </c>
      <c r="I17" s="37">
        <v>1.1399999999999999</v>
      </c>
      <c r="J17" s="37">
        <v>1.1499999999999999</v>
      </c>
      <c r="K17" s="37">
        <v>1.1100000000000001</v>
      </c>
      <c r="L17" s="33">
        <v>1.1399999999999999</v>
      </c>
    </row>
    <row r="18" spans="1:12" ht="30" x14ac:dyDescent="0.25">
      <c r="A18" s="30" t="s">
        <v>26</v>
      </c>
      <c r="B18" s="12" t="s">
        <v>21</v>
      </c>
      <c r="C18" s="12" t="s">
        <v>27</v>
      </c>
      <c r="D18" s="20" t="s">
        <v>15</v>
      </c>
      <c r="E18" s="42"/>
      <c r="F18" s="43"/>
      <c r="G18" s="42"/>
      <c r="H18" s="44">
        <v>26</v>
      </c>
      <c r="I18" s="45"/>
      <c r="J18" s="45"/>
      <c r="K18" s="45"/>
      <c r="L18" s="46">
        <v>31</v>
      </c>
    </row>
    <row r="19" spans="1:12" ht="30" x14ac:dyDescent="0.25">
      <c r="A19" s="30" t="s">
        <v>28</v>
      </c>
      <c r="B19" s="13" t="s">
        <v>21</v>
      </c>
      <c r="C19" s="12" t="s">
        <v>27</v>
      </c>
      <c r="D19" s="20" t="s">
        <v>15</v>
      </c>
      <c r="E19" s="47"/>
      <c r="F19" s="48"/>
      <c r="G19" s="47"/>
      <c r="H19" s="47"/>
      <c r="I19" s="49"/>
      <c r="J19" s="49"/>
      <c r="K19" s="49"/>
      <c r="L19" s="49"/>
    </row>
    <row r="20" spans="1:12" ht="30" x14ac:dyDescent="0.25">
      <c r="A20" s="12" t="s">
        <v>29</v>
      </c>
      <c r="B20" s="13"/>
      <c r="C20" s="12"/>
      <c r="D20" s="14"/>
      <c r="E20" s="50"/>
      <c r="F20" s="51"/>
      <c r="G20" s="50"/>
      <c r="H20" s="52">
        <v>9.8000000000000004E-2</v>
      </c>
      <c r="I20" s="53"/>
      <c r="J20" s="54"/>
      <c r="K20" s="53"/>
      <c r="L20" s="55">
        <v>9.1600000000000001E-2</v>
      </c>
    </row>
    <row r="21" spans="1:12" x14ac:dyDescent="0.25">
      <c r="A21" s="12" t="s">
        <v>30</v>
      </c>
      <c r="B21" s="13"/>
      <c r="C21" s="12"/>
      <c r="D21" s="14"/>
      <c r="E21" s="50"/>
      <c r="F21" s="51"/>
      <c r="G21" s="50"/>
      <c r="H21" s="52">
        <v>0.44700000000000001</v>
      </c>
      <c r="I21" s="53"/>
      <c r="J21" s="54"/>
      <c r="K21" s="53"/>
      <c r="L21" s="55">
        <v>0.58789999999999998</v>
      </c>
    </row>
    <row r="22" spans="1:12" ht="28.5" x14ac:dyDescent="0.25">
      <c r="A22" s="56" t="s">
        <v>31</v>
      </c>
      <c r="B22" s="57"/>
      <c r="C22" s="47"/>
      <c r="D22" s="58"/>
      <c r="E22" s="47"/>
      <c r="F22" s="48"/>
      <c r="G22" s="47"/>
      <c r="H22" s="47"/>
      <c r="I22" s="49"/>
      <c r="J22" s="49"/>
      <c r="K22" s="49"/>
      <c r="L22" s="49"/>
    </row>
    <row r="23" spans="1:12" ht="30" x14ac:dyDescent="0.25">
      <c r="A23" s="12" t="s">
        <v>32</v>
      </c>
      <c r="B23" s="59" t="s">
        <v>33</v>
      </c>
      <c r="C23" s="12" t="s">
        <v>34</v>
      </c>
      <c r="D23" s="14" t="s">
        <v>35</v>
      </c>
      <c r="E23" s="60"/>
      <c r="F23" s="51"/>
      <c r="G23" s="50"/>
      <c r="H23" s="61"/>
      <c r="I23" s="62"/>
      <c r="J23" s="62"/>
      <c r="K23" s="62"/>
      <c r="L23" s="63"/>
    </row>
    <row r="24" spans="1:12" ht="30" x14ac:dyDescent="0.25">
      <c r="A24" s="12" t="s">
        <v>36</v>
      </c>
      <c r="B24" s="59" t="s">
        <v>33</v>
      </c>
      <c r="C24" s="12" t="s">
        <v>34</v>
      </c>
      <c r="D24" s="14" t="s">
        <v>35</v>
      </c>
      <c r="E24" s="60"/>
      <c r="F24" s="51"/>
      <c r="G24" s="50"/>
      <c r="H24" s="61"/>
      <c r="I24" s="62"/>
      <c r="J24" s="62"/>
      <c r="K24" s="62"/>
      <c r="L24" s="63"/>
    </row>
    <row r="25" spans="1:12" ht="28.5" x14ac:dyDescent="0.25">
      <c r="A25" s="56" t="s">
        <v>37</v>
      </c>
      <c r="B25" s="57"/>
      <c r="C25" s="47"/>
      <c r="D25" s="58"/>
      <c r="E25" s="47"/>
      <c r="F25" s="48"/>
      <c r="G25" s="47"/>
      <c r="H25" s="61"/>
      <c r="I25" s="49"/>
      <c r="J25" s="49"/>
      <c r="K25" s="49"/>
      <c r="L25" s="49"/>
    </row>
    <row r="26" spans="1:12" ht="30" x14ac:dyDescent="0.25">
      <c r="A26" s="13" t="s">
        <v>38</v>
      </c>
      <c r="B26" s="13" t="s">
        <v>21</v>
      </c>
      <c r="C26" s="13" t="s">
        <v>39</v>
      </c>
      <c r="D26" s="20" t="s">
        <v>15</v>
      </c>
      <c r="E26" s="21"/>
      <c r="F26" s="22"/>
      <c r="G26" s="21"/>
      <c r="H26" s="64">
        <v>29608</v>
      </c>
      <c r="I26" s="65"/>
      <c r="J26" s="66"/>
      <c r="K26" s="65"/>
      <c r="L26" s="46">
        <v>28058</v>
      </c>
    </row>
    <row r="27" spans="1:12" ht="30" x14ac:dyDescent="0.25">
      <c r="A27" s="13" t="s">
        <v>40</v>
      </c>
      <c r="B27" s="13" t="s">
        <v>21</v>
      </c>
      <c r="C27" s="13" t="s">
        <v>39</v>
      </c>
      <c r="D27" s="27" t="s">
        <v>15</v>
      </c>
      <c r="E27" s="21"/>
      <c r="F27" s="22"/>
      <c r="G27" s="21"/>
      <c r="H27" s="9">
        <v>49279550</v>
      </c>
      <c r="I27" s="65"/>
      <c r="J27" s="66"/>
      <c r="K27" s="65"/>
      <c r="L27" s="67">
        <v>47638895</v>
      </c>
    </row>
    <row r="28" spans="1:12" ht="30" x14ac:dyDescent="0.25">
      <c r="A28" s="12" t="s">
        <v>36</v>
      </c>
      <c r="B28" s="13" t="s">
        <v>21</v>
      </c>
      <c r="C28" s="12" t="s">
        <v>39</v>
      </c>
      <c r="D28" s="20" t="s">
        <v>15</v>
      </c>
      <c r="E28" s="68"/>
      <c r="F28" s="51"/>
      <c r="G28" s="50"/>
      <c r="H28" s="69">
        <v>0.96</v>
      </c>
      <c r="I28" s="70"/>
      <c r="J28" s="54"/>
      <c r="K28" s="53"/>
      <c r="L28" s="69">
        <v>0.93</v>
      </c>
    </row>
    <row r="29" spans="1:12" ht="30" x14ac:dyDescent="0.25">
      <c r="A29" s="12" t="s">
        <v>41</v>
      </c>
      <c r="B29" s="13" t="s">
        <v>33</v>
      </c>
      <c r="C29" s="12" t="s">
        <v>42</v>
      </c>
      <c r="D29" s="14" t="s">
        <v>15</v>
      </c>
      <c r="E29" s="60"/>
      <c r="F29" s="51"/>
      <c r="G29" s="50"/>
      <c r="H29" s="71">
        <v>1</v>
      </c>
      <c r="I29" s="62"/>
      <c r="J29" s="54"/>
      <c r="K29" s="53"/>
      <c r="L29" s="72">
        <v>1</v>
      </c>
    </row>
    <row r="30" spans="1:12" ht="30" x14ac:dyDescent="0.25">
      <c r="A30" s="13" t="s">
        <v>43</v>
      </c>
      <c r="B30" s="13" t="s">
        <v>21</v>
      </c>
      <c r="C30" s="13" t="s">
        <v>39</v>
      </c>
      <c r="D30" s="14" t="s">
        <v>15</v>
      </c>
      <c r="E30" s="68"/>
      <c r="F30" s="51"/>
      <c r="G30" s="50"/>
      <c r="H30" s="73">
        <f>+H27/H26</f>
        <v>1664.3998243717915</v>
      </c>
      <c r="I30" s="70"/>
      <c r="J30" s="54"/>
      <c r="K30" s="53"/>
      <c r="L30" s="46">
        <f>+L27/L26</f>
        <v>1697.8720863924727</v>
      </c>
    </row>
    <row r="31" spans="1:12" ht="30" x14ac:dyDescent="0.25">
      <c r="A31" s="12" t="s">
        <v>44</v>
      </c>
      <c r="B31" s="13" t="s">
        <v>45</v>
      </c>
      <c r="C31" s="12" t="s">
        <v>39</v>
      </c>
      <c r="D31" s="14" t="s">
        <v>15</v>
      </c>
      <c r="E31" s="60"/>
      <c r="F31" s="51"/>
      <c r="G31" s="50"/>
      <c r="H31" s="61"/>
      <c r="I31" s="62"/>
      <c r="J31" s="54"/>
      <c r="K31" s="53"/>
      <c r="L31" s="49"/>
    </row>
    <row r="32" spans="1:12" x14ac:dyDescent="0.25">
      <c r="A32" s="74"/>
      <c r="B32" s="75"/>
      <c r="C32" s="74"/>
      <c r="D32" s="76"/>
      <c r="E32" s="77"/>
      <c r="F32" s="78"/>
      <c r="G32" s="77"/>
      <c r="H32" s="77"/>
      <c r="I32" s="79"/>
      <c r="J32" s="79"/>
      <c r="K32" s="79"/>
      <c r="L32" s="79"/>
    </row>
    <row r="33" spans="1:12" ht="28.5" x14ac:dyDescent="0.25">
      <c r="A33" s="80" t="s">
        <v>46</v>
      </c>
      <c r="B33" s="81"/>
      <c r="C33" s="82"/>
      <c r="D33" s="83"/>
      <c r="E33" s="82"/>
      <c r="F33" s="84"/>
      <c r="G33" s="82"/>
      <c r="H33" s="82"/>
      <c r="I33" s="85"/>
      <c r="J33" s="85"/>
      <c r="K33" s="85"/>
      <c r="L33" s="85"/>
    </row>
    <row r="34" spans="1:12" ht="30" x14ac:dyDescent="0.25">
      <c r="A34" s="12" t="s">
        <v>47</v>
      </c>
      <c r="B34" s="13" t="s">
        <v>21</v>
      </c>
      <c r="C34" s="12" t="s">
        <v>39</v>
      </c>
      <c r="D34" s="14" t="s">
        <v>48</v>
      </c>
      <c r="E34" s="86"/>
      <c r="F34" s="87"/>
      <c r="G34" s="88"/>
      <c r="H34" s="89">
        <v>2646.88</v>
      </c>
      <c r="I34" s="65"/>
      <c r="J34" s="66"/>
      <c r="K34" s="65"/>
      <c r="L34" s="25">
        <v>2627.15</v>
      </c>
    </row>
    <row r="35" spans="1:12" ht="30" x14ac:dyDescent="0.25">
      <c r="A35" s="12" t="s">
        <v>49</v>
      </c>
      <c r="B35" s="13" t="s">
        <v>21</v>
      </c>
      <c r="C35" s="12" t="s">
        <v>27</v>
      </c>
      <c r="D35" s="14" t="s">
        <v>48</v>
      </c>
      <c r="E35" s="86"/>
      <c r="F35" s="87"/>
      <c r="G35" s="88"/>
      <c r="H35" s="89">
        <v>1981.94</v>
      </c>
      <c r="I35" s="65"/>
      <c r="J35" s="66"/>
      <c r="K35" s="65"/>
      <c r="L35" s="25">
        <v>1989.2070000000001</v>
      </c>
    </row>
    <row r="36" spans="1:12" ht="30" x14ac:dyDescent="0.25">
      <c r="A36" s="12" t="s">
        <v>50</v>
      </c>
      <c r="B36" s="13" t="s">
        <v>21</v>
      </c>
      <c r="C36" s="12" t="s">
        <v>27</v>
      </c>
      <c r="D36" s="14" t="s">
        <v>48</v>
      </c>
      <c r="E36" s="86"/>
      <c r="F36" s="87"/>
      <c r="G36" s="88"/>
      <c r="H36" s="89">
        <v>147.08000000000001</v>
      </c>
      <c r="I36" s="62"/>
      <c r="J36" s="54"/>
      <c r="K36" s="53"/>
      <c r="L36" s="25">
        <v>149.77000000000001</v>
      </c>
    </row>
    <row r="37" spans="1:12" ht="30" x14ac:dyDescent="0.25">
      <c r="A37" s="12" t="s">
        <v>51</v>
      </c>
      <c r="B37" s="13" t="s">
        <v>52</v>
      </c>
      <c r="C37" s="12" t="s">
        <v>27</v>
      </c>
      <c r="D37" s="14" t="s">
        <v>48</v>
      </c>
      <c r="E37" s="90"/>
      <c r="F37" s="87"/>
      <c r="G37" s="88"/>
      <c r="H37" s="91">
        <v>6319.66</v>
      </c>
      <c r="I37" s="70"/>
      <c r="J37" s="54"/>
      <c r="K37" s="53"/>
      <c r="L37" s="92">
        <v>11580.89</v>
      </c>
    </row>
    <row r="38" spans="1:12" ht="30" x14ac:dyDescent="0.25">
      <c r="A38" s="12" t="s">
        <v>53</v>
      </c>
      <c r="B38" s="13" t="s">
        <v>21</v>
      </c>
      <c r="C38" s="12" t="s">
        <v>27</v>
      </c>
      <c r="D38" s="14" t="s">
        <v>54</v>
      </c>
      <c r="E38" s="21"/>
      <c r="F38" s="22"/>
      <c r="G38" s="21"/>
      <c r="H38" s="93">
        <v>6.0199999999999997E-2</v>
      </c>
      <c r="I38" s="70"/>
      <c r="J38" s="54"/>
      <c r="K38" s="53"/>
      <c r="L38" s="94">
        <v>0.1205</v>
      </c>
    </row>
    <row r="39" spans="1:12" ht="45" x14ac:dyDescent="0.25">
      <c r="A39" s="12" t="s">
        <v>55</v>
      </c>
      <c r="B39" s="13" t="s">
        <v>21</v>
      </c>
      <c r="C39" s="12" t="s">
        <v>56</v>
      </c>
      <c r="D39" s="14" t="s">
        <v>54</v>
      </c>
      <c r="E39" s="21"/>
      <c r="F39" s="22"/>
      <c r="G39" s="21"/>
      <c r="H39" s="93">
        <v>0.66620000000000001</v>
      </c>
      <c r="I39" s="70"/>
      <c r="J39" s="54"/>
      <c r="K39" s="53"/>
      <c r="L39" s="94">
        <v>0.51549999999999996</v>
      </c>
    </row>
    <row r="40" spans="1:12" ht="45" x14ac:dyDescent="0.25">
      <c r="A40" s="12" t="s">
        <v>57</v>
      </c>
      <c r="B40" s="13" t="s">
        <v>21</v>
      </c>
      <c r="C40" s="12" t="s">
        <v>56</v>
      </c>
      <c r="D40" s="14" t="s">
        <v>54</v>
      </c>
      <c r="E40" s="21"/>
      <c r="F40" s="22"/>
      <c r="G40" s="21"/>
      <c r="H40" s="93">
        <v>1.2699999999999999E-2</v>
      </c>
      <c r="I40" s="65"/>
      <c r="J40" s="66"/>
      <c r="K40" s="65"/>
      <c r="L40" s="94">
        <v>1.14E-2</v>
      </c>
    </row>
    <row r="41" spans="1:12" ht="30" x14ac:dyDescent="0.25">
      <c r="A41" s="12" t="s">
        <v>58</v>
      </c>
      <c r="B41" s="13" t="s">
        <v>21</v>
      </c>
      <c r="C41" s="12" t="s">
        <v>56</v>
      </c>
      <c r="D41" s="14" t="s">
        <v>54</v>
      </c>
      <c r="E41" s="21"/>
      <c r="F41" s="22"/>
      <c r="G41" s="21"/>
      <c r="H41" s="95">
        <v>30772663</v>
      </c>
      <c r="I41" s="65"/>
      <c r="J41" s="66"/>
      <c r="K41" s="65"/>
      <c r="L41" s="96">
        <v>185061650</v>
      </c>
    </row>
    <row r="42" spans="1:12" x14ac:dyDescent="0.25">
      <c r="A42" s="97"/>
      <c r="B42" s="98"/>
      <c r="C42" s="97"/>
      <c r="D42" s="99"/>
      <c r="E42" s="100"/>
      <c r="F42" s="101"/>
      <c r="G42" s="100"/>
      <c r="H42" s="100"/>
      <c r="I42" s="102"/>
      <c r="J42" s="102"/>
      <c r="K42" s="102"/>
      <c r="L42" s="102"/>
    </row>
    <row r="43" spans="1:12" ht="28.5" x14ac:dyDescent="0.25">
      <c r="A43" s="80" t="s">
        <v>31</v>
      </c>
      <c r="B43" s="81"/>
      <c r="C43" s="82"/>
      <c r="D43" s="83"/>
      <c r="E43" s="82"/>
      <c r="F43" s="84"/>
      <c r="G43" s="82"/>
      <c r="H43" s="82"/>
      <c r="I43" s="85"/>
      <c r="J43" s="85"/>
      <c r="K43" s="85"/>
      <c r="L43" s="85"/>
    </row>
    <row r="44" spans="1:12" ht="60" x14ac:dyDescent="0.25">
      <c r="A44" s="12" t="s">
        <v>59</v>
      </c>
      <c r="B44" s="59" t="s">
        <v>33</v>
      </c>
      <c r="C44" s="12" t="s">
        <v>34</v>
      </c>
      <c r="D44" s="14" t="s">
        <v>35</v>
      </c>
      <c r="E44" s="60"/>
      <c r="F44" s="51"/>
      <c r="G44" s="50"/>
      <c r="H44" s="61"/>
      <c r="I44" s="62"/>
      <c r="J44" s="62"/>
      <c r="K44" s="62"/>
      <c r="L44" s="49"/>
    </row>
    <row r="45" spans="1:12" x14ac:dyDescent="0.25">
      <c r="A45" s="103"/>
      <c r="B45" s="104"/>
      <c r="C45" s="103"/>
      <c r="D45" s="105"/>
      <c r="E45" s="106"/>
      <c r="F45" s="107"/>
      <c r="G45" s="106"/>
      <c r="H45" s="106"/>
      <c r="I45" s="53"/>
      <c r="J45" s="53"/>
      <c r="K45" s="53"/>
      <c r="L45" s="53"/>
    </row>
    <row r="46" spans="1:12" x14ac:dyDescent="0.25">
      <c r="A46" s="80" t="s">
        <v>60</v>
      </c>
      <c r="B46" s="108"/>
      <c r="C46" s="80"/>
      <c r="D46" s="109"/>
      <c r="E46" s="110"/>
      <c r="F46" s="111"/>
      <c r="G46" s="110"/>
      <c r="H46" s="110"/>
      <c r="I46" s="112"/>
      <c r="J46" s="112"/>
      <c r="K46" s="112"/>
      <c r="L46" s="112"/>
    </row>
    <row r="47" spans="1:12" ht="60" x14ac:dyDescent="0.25">
      <c r="A47" s="12" t="s">
        <v>61</v>
      </c>
      <c r="B47" s="13" t="s">
        <v>33</v>
      </c>
      <c r="C47" s="12" t="s">
        <v>27</v>
      </c>
      <c r="D47" s="14" t="s">
        <v>48</v>
      </c>
      <c r="E47" s="68"/>
      <c r="F47" s="51"/>
      <c r="G47" s="50"/>
      <c r="H47" s="61"/>
      <c r="I47" s="70"/>
      <c r="J47" s="70"/>
      <c r="K47" s="70"/>
      <c r="L47" s="49"/>
    </row>
    <row r="48" spans="1:12" ht="45" x14ac:dyDescent="0.25">
      <c r="A48" s="12" t="s">
        <v>62</v>
      </c>
      <c r="B48" s="13" t="s">
        <v>33</v>
      </c>
      <c r="C48" s="12" t="s">
        <v>56</v>
      </c>
      <c r="D48" s="14" t="s">
        <v>48</v>
      </c>
      <c r="E48" s="68"/>
      <c r="F48" s="51"/>
      <c r="G48" s="50"/>
      <c r="H48" s="61"/>
      <c r="I48" s="70"/>
      <c r="J48" s="70"/>
      <c r="K48" s="70"/>
      <c r="L48" s="49"/>
    </row>
    <row r="49" spans="1:12" ht="45" x14ac:dyDescent="0.25">
      <c r="A49" s="12" t="s">
        <v>63</v>
      </c>
      <c r="B49" s="13" t="s">
        <v>33</v>
      </c>
      <c r="C49" s="12" t="s">
        <v>56</v>
      </c>
      <c r="D49" s="14" t="s">
        <v>48</v>
      </c>
      <c r="E49" s="68"/>
      <c r="F49" s="51"/>
      <c r="G49" s="50"/>
      <c r="H49" s="61"/>
      <c r="I49" s="70"/>
      <c r="J49" s="70"/>
      <c r="K49" s="70"/>
      <c r="L49" s="49"/>
    </row>
    <row r="50" spans="1:12" ht="75" x14ac:dyDescent="0.25">
      <c r="A50" s="12" t="s">
        <v>64</v>
      </c>
      <c r="B50" s="13" t="s">
        <v>33</v>
      </c>
      <c r="C50" s="12" t="s">
        <v>56</v>
      </c>
      <c r="D50" s="14" t="s">
        <v>48</v>
      </c>
      <c r="E50" s="68"/>
      <c r="F50" s="51"/>
      <c r="G50" s="50"/>
      <c r="H50" s="61"/>
      <c r="I50" s="70"/>
      <c r="J50" s="70"/>
      <c r="K50" s="70"/>
      <c r="L50" s="49"/>
    </row>
    <row r="51" spans="1:12" x14ac:dyDescent="0.25">
      <c r="A51" s="74"/>
      <c r="B51" s="75"/>
      <c r="C51" s="74"/>
      <c r="D51" s="76"/>
      <c r="E51" s="77"/>
      <c r="F51" s="78"/>
      <c r="G51" s="77"/>
      <c r="H51" s="77"/>
      <c r="I51" s="79"/>
      <c r="J51" s="79"/>
      <c r="K51" s="79"/>
      <c r="L51" s="79"/>
    </row>
    <row r="52" spans="1:12" ht="28.5" x14ac:dyDescent="0.25">
      <c r="A52" s="80" t="s">
        <v>65</v>
      </c>
      <c r="B52" s="108"/>
      <c r="C52" s="80"/>
      <c r="D52" s="109"/>
      <c r="E52" s="82"/>
      <c r="F52" s="84"/>
      <c r="G52" s="82"/>
      <c r="H52" s="82"/>
      <c r="I52" s="85"/>
      <c r="J52" s="85"/>
      <c r="K52" s="85"/>
      <c r="L52" s="85"/>
    </row>
    <row r="53" spans="1:12" ht="60" x14ac:dyDescent="0.25">
      <c r="A53" s="12" t="s">
        <v>66</v>
      </c>
      <c r="B53" s="13" t="s">
        <v>13</v>
      </c>
      <c r="C53" s="12" t="s">
        <v>67</v>
      </c>
      <c r="D53" s="14" t="s">
        <v>68</v>
      </c>
      <c r="E53" s="68">
        <v>0</v>
      </c>
      <c r="F53" s="51">
        <v>0</v>
      </c>
      <c r="G53" s="50">
        <v>1.37</v>
      </c>
      <c r="H53" s="113">
        <f>SUM(E53:G53)</f>
        <v>1.37</v>
      </c>
      <c r="I53" s="114">
        <v>0.5</v>
      </c>
      <c r="J53" s="114">
        <v>0.45</v>
      </c>
      <c r="K53" s="114">
        <v>0</v>
      </c>
      <c r="L53" s="115">
        <f>SUM(I53:K53)</f>
        <v>0.95</v>
      </c>
    </row>
    <row r="54" spans="1:12" ht="60" x14ac:dyDescent="0.25">
      <c r="A54" s="12" t="s">
        <v>69</v>
      </c>
      <c r="B54" s="13" t="s">
        <v>13</v>
      </c>
      <c r="C54" s="12" t="s">
        <v>67</v>
      </c>
      <c r="D54" s="14" t="s">
        <v>68</v>
      </c>
      <c r="E54" s="90">
        <v>0</v>
      </c>
      <c r="F54" s="87">
        <v>0.75</v>
      </c>
      <c r="G54" s="88">
        <v>0.75</v>
      </c>
      <c r="H54" s="113">
        <f>SUM(E54:G54)</f>
        <v>1.5</v>
      </c>
      <c r="I54" s="114">
        <v>0</v>
      </c>
      <c r="J54" s="114">
        <v>2.75</v>
      </c>
      <c r="K54" s="114">
        <v>0</v>
      </c>
      <c r="L54" s="115">
        <f>SUM(I54:K54)</f>
        <v>2.75</v>
      </c>
    </row>
    <row r="55" spans="1:12" ht="30" x14ac:dyDescent="0.25">
      <c r="A55" s="12" t="s">
        <v>70</v>
      </c>
      <c r="B55" s="13" t="s">
        <v>33</v>
      </c>
      <c r="C55" s="12" t="s">
        <v>27</v>
      </c>
      <c r="D55" s="14" t="s">
        <v>35</v>
      </c>
      <c r="E55" s="60"/>
      <c r="F55" s="51"/>
      <c r="G55" s="50"/>
      <c r="H55" s="61"/>
      <c r="I55" s="116"/>
      <c r="J55" s="116"/>
      <c r="K55" s="116"/>
      <c r="L55" s="117"/>
    </row>
    <row r="56" spans="1:12" ht="30" x14ac:dyDescent="0.25">
      <c r="A56" s="12" t="s">
        <v>71</v>
      </c>
      <c r="B56" s="13" t="s">
        <v>33</v>
      </c>
      <c r="C56" s="12" t="s">
        <v>27</v>
      </c>
      <c r="D56" s="14" t="s">
        <v>35</v>
      </c>
      <c r="E56" s="60"/>
      <c r="F56" s="51"/>
      <c r="G56" s="50"/>
      <c r="H56" s="61"/>
      <c r="I56" s="116"/>
      <c r="J56" s="116"/>
      <c r="K56" s="116"/>
      <c r="L56" s="117"/>
    </row>
    <row r="57" spans="1:12" ht="30" x14ac:dyDescent="0.25">
      <c r="A57" s="12" t="s">
        <v>72</v>
      </c>
      <c r="B57" s="13" t="s">
        <v>33</v>
      </c>
      <c r="C57" s="12" t="s">
        <v>27</v>
      </c>
      <c r="D57" s="14" t="s">
        <v>35</v>
      </c>
      <c r="E57" s="60"/>
      <c r="F57" s="51"/>
      <c r="G57" s="50"/>
      <c r="H57" s="61"/>
      <c r="I57" s="116"/>
      <c r="J57" s="116"/>
      <c r="K57" s="116"/>
      <c r="L57" s="117"/>
    </row>
    <row r="58" spans="1:12" ht="30" x14ac:dyDescent="0.25">
      <c r="A58" s="12" t="s">
        <v>73</v>
      </c>
      <c r="B58" s="13" t="s">
        <v>33</v>
      </c>
      <c r="C58" s="12" t="s">
        <v>27</v>
      </c>
      <c r="D58" s="14" t="s">
        <v>35</v>
      </c>
      <c r="E58" s="60"/>
      <c r="F58" s="51"/>
      <c r="G58" s="50"/>
      <c r="H58" s="61"/>
      <c r="I58" s="116"/>
      <c r="J58" s="116"/>
      <c r="K58" s="116"/>
      <c r="L58" s="117"/>
    </row>
    <row r="59" spans="1:12" ht="75" x14ac:dyDescent="0.25">
      <c r="A59" s="12" t="s">
        <v>74</v>
      </c>
      <c r="B59" s="13" t="s">
        <v>33</v>
      </c>
      <c r="C59" s="12" t="s">
        <v>56</v>
      </c>
      <c r="D59" s="14" t="s">
        <v>35</v>
      </c>
      <c r="E59" s="68"/>
      <c r="F59" s="51"/>
      <c r="G59" s="50"/>
      <c r="H59" s="61"/>
      <c r="I59" s="118"/>
      <c r="J59" s="118"/>
      <c r="K59" s="118"/>
      <c r="L59" s="117"/>
    </row>
    <row r="60" spans="1:12" x14ac:dyDescent="0.25">
      <c r="A60" s="74"/>
      <c r="B60" s="75"/>
      <c r="C60" s="74"/>
      <c r="D60" s="76"/>
      <c r="E60" s="77"/>
      <c r="F60" s="78"/>
      <c r="G60" s="77"/>
      <c r="H60" s="77"/>
      <c r="I60" s="119"/>
      <c r="J60" s="119"/>
      <c r="K60" s="119"/>
      <c r="L60" s="119"/>
    </row>
    <row r="61" spans="1:12" ht="28.5" x14ac:dyDescent="0.25">
      <c r="A61" s="80" t="s">
        <v>75</v>
      </c>
      <c r="B61" s="108"/>
      <c r="C61" s="80"/>
      <c r="D61" s="109"/>
      <c r="E61" s="82"/>
      <c r="F61" s="84"/>
      <c r="G61" s="82"/>
      <c r="H61" s="82"/>
      <c r="I61" s="120"/>
      <c r="J61" s="120"/>
      <c r="K61" s="120"/>
      <c r="L61" s="120"/>
    </row>
    <row r="62" spans="1:12" ht="60" x14ac:dyDescent="0.25">
      <c r="A62" s="12" t="s">
        <v>76</v>
      </c>
      <c r="B62" s="13" t="s">
        <v>13</v>
      </c>
      <c r="C62" s="12" t="s">
        <v>56</v>
      </c>
      <c r="D62" s="14" t="s">
        <v>68</v>
      </c>
      <c r="E62" s="50">
        <v>0</v>
      </c>
      <c r="F62" s="51">
        <v>0</v>
      </c>
      <c r="G62" s="50">
        <v>1.37</v>
      </c>
      <c r="H62" s="121">
        <f>SUM(E62:G62)</f>
        <v>1.37</v>
      </c>
      <c r="I62" s="122">
        <v>0.5</v>
      </c>
      <c r="J62" s="114">
        <v>0.45</v>
      </c>
      <c r="K62" s="123">
        <v>1</v>
      </c>
      <c r="L62" s="115">
        <f>SUM(I62:K62)</f>
        <v>1.95</v>
      </c>
    </row>
    <row r="63" spans="1:12" ht="60" x14ac:dyDescent="0.25">
      <c r="A63" s="12" t="s">
        <v>77</v>
      </c>
      <c r="B63" s="13" t="s">
        <v>13</v>
      </c>
      <c r="C63" s="12" t="s">
        <v>56</v>
      </c>
      <c r="D63" s="14" t="s">
        <v>68</v>
      </c>
      <c r="E63" s="88">
        <v>1.87</v>
      </c>
      <c r="F63" s="87">
        <v>1.25</v>
      </c>
      <c r="G63" s="88">
        <v>0.75</v>
      </c>
      <c r="H63" s="124">
        <f>SUM(E63:G63)</f>
        <v>3.87</v>
      </c>
      <c r="I63" s="123">
        <v>0</v>
      </c>
      <c r="J63" s="114">
        <v>2.75</v>
      </c>
      <c r="K63" s="123">
        <v>0</v>
      </c>
      <c r="L63" s="115">
        <f>SUM(I63:K63)</f>
        <v>2.75</v>
      </c>
    </row>
    <row r="64" spans="1:12" ht="30" x14ac:dyDescent="0.25">
      <c r="A64" s="12" t="s">
        <v>78</v>
      </c>
      <c r="B64" s="13" t="s">
        <v>33</v>
      </c>
      <c r="C64" s="12" t="s">
        <v>79</v>
      </c>
      <c r="D64" s="14" t="s">
        <v>68</v>
      </c>
      <c r="E64" s="60"/>
      <c r="F64" s="51"/>
      <c r="G64" s="50"/>
      <c r="H64" s="61"/>
      <c r="I64" s="62"/>
      <c r="J64" s="62"/>
      <c r="K64" s="62"/>
      <c r="L64" s="49"/>
    </row>
    <row r="65" spans="1:12" ht="60" x14ac:dyDescent="0.25">
      <c r="A65" s="12" t="s">
        <v>80</v>
      </c>
      <c r="B65" s="13" t="s">
        <v>33</v>
      </c>
      <c r="C65" s="12" t="s">
        <v>56</v>
      </c>
      <c r="D65" s="14" t="s">
        <v>68</v>
      </c>
      <c r="E65" s="60"/>
      <c r="F65" s="51"/>
      <c r="G65" s="50"/>
      <c r="H65" s="61"/>
      <c r="I65" s="62"/>
      <c r="J65" s="62"/>
      <c r="K65" s="62"/>
      <c r="L65" s="49"/>
    </row>
    <row r="66" spans="1:12" ht="45" x14ac:dyDescent="0.25">
      <c r="A66" s="12" t="s">
        <v>81</v>
      </c>
      <c r="B66" s="13" t="s">
        <v>33</v>
      </c>
      <c r="C66" s="12" t="s">
        <v>56</v>
      </c>
      <c r="D66" s="14" t="s">
        <v>68</v>
      </c>
      <c r="E66" s="60"/>
      <c r="F66" s="51"/>
      <c r="G66" s="50"/>
      <c r="H66" s="61"/>
      <c r="I66" s="62"/>
      <c r="J66" s="62"/>
      <c r="K66" s="62"/>
      <c r="L66" s="49"/>
    </row>
    <row r="67" spans="1:12" ht="45" x14ac:dyDescent="0.25">
      <c r="A67" s="12" t="s">
        <v>82</v>
      </c>
      <c r="B67" s="13" t="s">
        <v>33</v>
      </c>
      <c r="C67" s="12" t="s">
        <v>56</v>
      </c>
      <c r="D67" s="14" t="s">
        <v>68</v>
      </c>
      <c r="E67" s="60"/>
      <c r="F67" s="51"/>
      <c r="G67" s="50"/>
      <c r="H67" s="61"/>
      <c r="I67" s="62"/>
      <c r="J67" s="62"/>
      <c r="K67" s="62"/>
      <c r="L67" s="49"/>
    </row>
    <row r="68" spans="1:12" x14ac:dyDescent="0.25">
      <c r="A68" s="74"/>
      <c r="B68" s="75"/>
      <c r="C68" s="74"/>
      <c r="D68" s="76"/>
      <c r="E68" s="77"/>
      <c r="F68" s="78"/>
      <c r="G68" s="77"/>
      <c r="H68" s="77"/>
      <c r="I68" s="79"/>
      <c r="J68" s="79"/>
      <c r="K68" s="79"/>
      <c r="L68" s="79"/>
    </row>
    <row r="69" spans="1:12" x14ac:dyDescent="0.25">
      <c r="A69" s="80" t="s">
        <v>83</v>
      </c>
      <c r="B69" s="108"/>
      <c r="C69" s="80"/>
      <c r="D69" s="109"/>
      <c r="E69" s="82"/>
      <c r="F69" s="84"/>
      <c r="G69" s="82"/>
      <c r="H69" s="82"/>
      <c r="I69" s="85"/>
      <c r="J69" s="85"/>
      <c r="K69" s="85"/>
      <c r="L69" s="85"/>
    </row>
    <row r="70" spans="1:12" ht="38.25" x14ac:dyDescent="0.25">
      <c r="A70" s="125" t="s">
        <v>84</v>
      </c>
      <c r="B70" s="126" t="s">
        <v>13</v>
      </c>
      <c r="C70" s="125" t="s">
        <v>56</v>
      </c>
      <c r="D70" s="127" t="s">
        <v>54</v>
      </c>
      <c r="E70" s="128">
        <v>1955761</v>
      </c>
      <c r="F70" s="129">
        <v>2167784</v>
      </c>
      <c r="G70" s="128">
        <v>2565585</v>
      </c>
      <c r="H70" s="130"/>
      <c r="I70" s="131">
        <v>84668800</v>
      </c>
      <c r="J70" s="131">
        <v>1534397</v>
      </c>
      <c r="K70" s="131">
        <v>87589419</v>
      </c>
      <c r="L70" s="132"/>
    </row>
    <row r="71" spans="1:12" ht="45" x14ac:dyDescent="0.25">
      <c r="A71" s="12" t="s">
        <v>85</v>
      </c>
      <c r="B71" s="13" t="s">
        <v>13</v>
      </c>
      <c r="C71" s="12" t="s">
        <v>56</v>
      </c>
      <c r="D71" s="14" t="s">
        <v>15</v>
      </c>
      <c r="E71" s="133">
        <v>0.98699999999999999</v>
      </c>
      <c r="F71" s="134">
        <v>0.996</v>
      </c>
      <c r="G71" s="133">
        <v>0.99399999999999999</v>
      </c>
      <c r="H71" s="135">
        <v>0.99299999999999999</v>
      </c>
      <c r="I71" s="136">
        <v>0.98899999999999999</v>
      </c>
      <c r="J71" s="136">
        <v>0.99099999999999999</v>
      </c>
      <c r="K71" s="136">
        <v>0.99299999999999999</v>
      </c>
      <c r="L71" s="137">
        <v>0.99099999999999999</v>
      </c>
    </row>
    <row r="72" spans="1:12" ht="30" x14ac:dyDescent="0.25">
      <c r="A72" s="12" t="s">
        <v>86</v>
      </c>
      <c r="B72" s="13" t="s">
        <v>13</v>
      </c>
      <c r="C72" s="12" t="s">
        <v>56</v>
      </c>
      <c r="D72" s="14" t="s">
        <v>54</v>
      </c>
      <c r="E72" s="138"/>
      <c r="F72" s="139"/>
      <c r="G72" s="140"/>
      <c r="H72" s="141">
        <v>0.13689999999999999</v>
      </c>
      <c r="I72" s="142"/>
      <c r="J72" s="142"/>
      <c r="K72" s="142"/>
      <c r="L72" s="94">
        <v>9.8299999999999998E-2</v>
      </c>
    </row>
    <row r="73" spans="1:12" ht="30" x14ac:dyDescent="0.25">
      <c r="A73" s="12" t="s">
        <v>87</v>
      </c>
      <c r="B73" s="13" t="s">
        <v>13</v>
      </c>
      <c r="C73" s="12" t="s">
        <v>56</v>
      </c>
      <c r="D73" s="14" t="s">
        <v>54</v>
      </c>
      <c r="E73" s="128">
        <v>43659309</v>
      </c>
      <c r="F73" s="129">
        <v>50377822</v>
      </c>
      <c r="G73" s="128">
        <v>42596215</v>
      </c>
      <c r="H73" s="143"/>
      <c r="I73" s="144">
        <v>52811120</v>
      </c>
      <c r="J73" s="144">
        <v>43864362</v>
      </c>
      <c r="K73" s="144">
        <v>45705929</v>
      </c>
      <c r="L73" s="145"/>
    </row>
    <row r="74" spans="1:12" ht="30" x14ac:dyDescent="0.25">
      <c r="A74" s="12" t="s">
        <v>88</v>
      </c>
      <c r="B74" s="13" t="s">
        <v>13</v>
      </c>
      <c r="C74" s="12" t="s">
        <v>56</v>
      </c>
      <c r="D74" s="14" t="s">
        <v>54</v>
      </c>
      <c r="E74" s="128">
        <v>75591534</v>
      </c>
      <c r="F74" s="129">
        <v>72489565</v>
      </c>
      <c r="G74" s="128">
        <v>60216701</v>
      </c>
      <c r="H74" s="143"/>
      <c r="I74" s="144">
        <v>46471122</v>
      </c>
      <c r="J74" s="144">
        <v>64294894</v>
      </c>
      <c r="K74" s="144">
        <v>50012089</v>
      </c>
      <c r="L74" s="145"/>
    </row>
    <row r="75" spans="1:12" ht="30" x14ac:dyDescent="0.25">
      <c r="A75" s="12" t="s">
        <v>89</v>
      </c>
      <c r="B75" s="13" t="s">
        <v>13</v>
      </c>
      <c r="C75" s="12" t="s">
        <v>56</v>
      </c>
      <c r="D75" s="14" t="s">
        <v>54</v>
      </c>
      <c r="E75" s="128">
        <v>56972786</v>
      </c>
      <c r="F75" s="129">
        <v>65437316</v>
      </c>
      <c r="G75" s="128">
        <v>71302458</v>
      </c>
      <c r="H75" s="143"/>
      <c r="I75" s="144">
        <v>58956310</v>
      </c>
      <c r="J75" s="144">
        <v>56719380</v>
      </c>
      <c r="K75" s="144">
        <v>61812255</v>
      </c>
      <c r="L75" s="145"/>
    </row>
    <row r="76" spans="1:12" ht="30" x14ac:dyDescent="0.25">
      <c r="A76" s="12" t="s">
        <v>90</v>
      </c>
      <c r="B76" s="13" t="s">
        <v>13</v>
      </c>
      <c r="C76" s="12" t="s">
        <v>56</v>
      </c>
      <c r="D76" s="14" t="s">
        <v>54</v>
      </c>
      <c r="E76" s="128">
        <v>76870365</v>
      </c>
      <c r="F76" s="129">
        <v>118305817</v>
      </c>
      <c r="G76" s="128">
        <v>132859642</v>
      </c>
      <c r="H76" s="143"/>
      <c r="I76" s="144">
        <v>86729581</v>
      </c>
      <c r="J76" s="146">
        <v>16327022</v>
      </c>
      <c r="K76" s="144">
        <v>11095804</v>
      </c>
      <c r="L76" s="145"/>
    </row>
    <row r="77" spans="1:12" ht="30" x14ac:dyDescent="0.25">
      <c r="A77" s="12" t="s">
        <v>91</v>
      </c>
      <c r="B77" s="13" t="s">
        <v>13</v>
      </c>
      <c r="C77" s="12" t="s">
        <v>56</v>
      </c>
      <c r="D77" s="14" t="s">
        <v>54</v>
      </c>
      <c r="E77" s="128">
        <v>206338</v>
      </c>
      <c r="F77" s="128">
        <v>358925</v>
      </c>
      <c r="G77" s="128">
        <v>81707</v>
      </c>
      <c r="H77" s="143"/>
      <c r="I77" s="144">
        <v>65336</v>
      </c>
      <c r="J77" s="144">
        <v>375613</v>
      </c>
      <c r="K77" s="144">
        <v>100079</v>
      </c>
      <c r="L77" s="145"/>
    </row>
    <row r="78" spans="1:12" ht="30" x14ac:dyDescent="0.25">
      <c r="A78" s="12" t="s">
        <v>92</v>
      </c>
      <c r="B78" s="13" t="s">
        <v>13</v>
      </c>
      <c r="C78" s="12" t="s">
        <v>56</v>
      </c>
      <c r="D78" s="14" t="s">
        <v>54</v>
      </c>
      <c r="E78" s="128">
        <v>1761540</v>
      </c>
      <c r="F78" s="128">
        <v>6712330</v>
      </c>
      <c r="G78" s="128">
        <v>7828921</v>
      </c>
      <c r="H78" s="143"/>
      <c r="I78" s="144">
        <v>5905455</v>
      </c>
      <c r="J78" s="144">
        <v>7358517</v>
      </c>
      <c r="K78" s="144">
        <v>5851390</v>
      </c>
      <c r="L78" s="145"/>
    </row>
    <row r="79" spans="1:12" ht="30" x14ac:dyDescent="0.25">
      <c r="A79" s="147" t="s">
        <v>93</v>
      </c>
      <c r="B79" s="126" t="s">
        <v>13</v>
      </c>
      <c r="C79" s="125" t="s">
        <v>56</v>
      </c>
      <c r="D79" s="14" t="s">
        <v>54</v>
      </c>
      <c r="E79" s="148">
        <v>0.2</v>
      </c>
      <c r="F79" s="149">
        <v>0.28999999999999998</v>
      </c>
      <c r="G79" s="150">
        <v>0.38</v>
      </c>
      <c r="H79" s="151" t="s">
        <v>94</v>
      </c>
      <c r="I79" s="152">
        <v>0.44</v>
      </c>
      <c r="J79" s="152">
        <v>0.53</v>
      </c>
      <c r="K79" s="152">
        <v>0.59</v>
      </c>
      <c r="L79" s="153" t="s">
        <v>94</v>
      </c>
    </row>
    <row r="80" spans="1:12" ht="30" x14ac:dyDescent="0.25">
      <c r="A80" s="147" t="s">
        <v>95</v>
      </c>
      <c r="B80" s="13" t="s">
        <v>21</v>
      </c>
      <c r="C80" s="125" t="s">
        <v>56</v>
      </c>
      <c r="D80" s="14" t="s">
        <v>54</v>
      </c>
      <c r="E80" s="21"/>
      <c r="F80" s="21"/>
      <c r="G80" s="21"/>
      <c r="H80" s="154">
        <v>20104520</v>
      </c>
      <c r="I80" s="152"/>
      <c r="J80" s="152"/>
      <c r="K80" s="152"/>
      <c r="L80" s="154">
        <v>50038500</v>
      </c>
    </row>
    <row r="81" spans="1:12" ht="30" x14ac:dyDescent="0.25">
      <c r="A81" s="12" t="s">
        <v>96</v>
      </c>
      <c r="B81" s="13" t="s">
        <v>21</v>
      </c>
      <c r="C81" s="12" t="s">
        <v>39</v>
      </c>
      <c r="D81" s="14" t="s">
        <v>54</v>
      </c>
      <c r="E81" s="21"/>
      <c r="F81" s="22"/>
      <c r="G81" s="21"/>
      <c r="H81" s="64">
        <v>159127715</v>
      </c>
      <c r="I81" s="65"/>
      <c r="J81" s="65"/>
      <c r="K81" s="65"/>
      <c r="L81" s="46">
        <v>155266824</v>
      </c>
    </row>
    <row r="82" spans="1:12" ht="30" x14ac:dyDescent="0.25">
      <c r="A82" s="12" t="s">
        <v>97</v>
      </c>
      <c r="B82" s="13" t="s">
        <v>21</v>
      </c>
      <c r="C82" s="12" t="s">
        <v>39</v>
      </c>
      <c r="D82" s="14" t="s">
        <v>54</v>
      </c>
      <c r="E82" s="21"/>
      <c r="F82" s="22"/>
      <c r="G82" s="21"/>
      <c r="H82" s="64">
        <v>209337139</v>
      </c>
      <c r="I82" s="65"/>
      <c r="J82" s="65"/>
      <c r="K82" s="65"/>
      <c r="L82" s="46">
        <v>236173614</v>
      </c>
    </row>
    <row r="83" spans="1:12" ht="30" x14ac:dyDescent="0.25">
      <c r="A83" s="12" t="s">
        <v>96</v>
      </c>
      <c r="B83" s="13" t="s">
        <v>21</v>
      </c>
      <c r="C83" s="12" t="s">
        <v>34</v>
      </c>
      <c r="D83" s="14" t="s">
        <v>54</v>
      </c>
      <c r="E83" s="21"/>
      <c r="F83" s="22"/>
      <c r="G83" s="21"/>
      <c r="H83" s="64">
        <v>37463329</v>
      </c>
      <c r="I83" s="65"/>
      <c r="J83" s="65"/>
      <c r="K83" s="65"/>
      <c r="L83" s="46">
        <v>31016200</v>
      </c>
    </row>
    <row r="84" spans="1:12" ht="30" x14ac:dyDescent="0.25">
      <c r="A84" s="12" t="s">
        <v>97</v>
      </c>
      <c r="B84" s="13" t="s">
        <v>21</v>
      </c>
      <c r="C84" s="12" t="s">
        <v>34</v>
      </c>
      <c r="D84" s="14" t="s">
        <v>54</v>
      </c>
      <c r="E84" s="21"/>
      <c r="F84" s="22"/>
      <c r="G84" s="21"/>
      <c r="H84" s="64">
        <v>29843712</v>
      </c>
      <c r="I84" s="65"/>
      <c r="J84" s="65"/>
      <c r="K84" s="65"/>
      <c r="L84" s="46">
        <v>23660286</v>
      </c>
    </row>
    <row r="85" spans="1:12" ht="30" x14ac:dyDescent="0.25">
      <c r="A85" s="12" t="s">
        <v>96</v>
      </c>
      <c r="B85" s="13" t="s">
        <v>21</v>
      </c>
      <c r="C85" s="12" t="s">
        <v>98</v>
      </c>
      <c r="D85" s="14" t="s">
        <v>54</v>
      </c>
      <c r="E85" s="21"/>
      <c r="F85" s="22"/>
      <c r="G85" s="21"/>
      <c r="H85" s="64">
        <v>8118241</v>
      </c>
      <c r="I85" s="65"/>
      <c r="J85" s="65"/>
      <c r="K85" s="65"/>
      <c r="L85" s="46">
        <v>8124211</v>
      </c>
    </row>
    <row r="86" spans="1:12" ht="30" x14ac:dyDescent="0.25">
      <c r="A86" s="12" t="s">
        <v>97</v>
      </c>
      <c r="B86" s="13" t="s">
        <v>21</v>
      </c>
      <c r="C86" s="12" t="s">
        <v>99</v>
      </c>
      <c r="D86" s="14" t="s">
        <v>54</v>
      </c>
      <c r="E86" s="21"/>
      <c r="F86" s="22"/>
      <c r="G86" s="21"/>
      <c r="H86" s="64">
        <v>11768949</v>
      </c>
      <c r="I86" s="65"/>
      <c r="J86" s="65"/>
      <c r="K86" s="65"/>
      <c r="L86" s="46">
        <v>14264369</v>
      </c>
    </row>
    <row r="87" spans="1:12" ht="30" x14ac:dyDescent="0.25">
      <c r="A87" s="12" t="s">
        <v>96</v>
      </c>
      <c r="B87" s="13" t="s">
        <v>21</v>
      </c>
      <c r="C87" s="12" t="s">
        <v>100</v>
      </c>
      <c r="D87" s="14" t="s">
        <v>54</v>
      </c>
      <c r="E87" s="21"/>
      <c r="F87" s="22"/>
      <c r="G87" s="21"/>
      <c r="H87" s="64">
        <v>214140360</v>
      </c>
      <c r="I87" s="65"/>
      <c r="J87" s="65"/>
      <c r="K87" s="65"/>
      <c r="L87" s="46">
        <v>231488343</v>
      </c>
    </row>
    <row r="88" spans="1:12" ht="30" x14ac:dyDescent="0.25">
      <c r="A88" s="12" t="s">
        <v>97</v>
      </c>
      <c r="B88" s="13" t="s">
        <v>21</v>
      </c>
      <c r="C88" s="12" t="s">
        <v>100</v>
      </c>
      <c r="D88" s="14" t="s">
        <v>54</v>
      </c>
      <c r="E88" s="21"/>
      <c r="F88" s="22"/>
      <c r="G88" s="21"/>
      <c r="H88" s="64">
        <v>222462353</v>
      </c>
      <c r="I88" s="65"/>
      <c r="J88" s="65"/>
      <c r="K88" s="65"/>
      <c r="L88" s="46">
        <v>281624756</v>
      </c>
    </row>
    <row r="89" spans="1:12" x14ac:dyDescent="0.25">
      <c r="A89" s="74"/>
      <c r="B89" s="75"/>
      <c r="C89" s="74"/>
      <c r="D89" s="76"/>
      <c r="E89" s="77"/>
      <c r="F89" s="78"/>
      <c r="G89" s="77"/>
      <c r="H89" s="77"/>
      <c r="I89" s="79"/>
      <c r="J89" s="79"/>
      <c r="K89" s="79"/>
      <c r="L89" s="79"/>
    </row>
    <row r="90" spans="1:12" ht="28.5" x14ac:dyDescent="0.25">
      <c r="A90" s="80" t="s">
        <v>101</v>
      </c>
      <c r="B90" s="82"/>
      <c r="C90" s="82"/>
      <c r="D90" s="82"/>
      <c r="E90" s="82"/>
      <c r="F90" s="84"/>
      <c r="G90" s="82"/>
      <c r="H90" s="82"/>
      <c r="I90" s="85"/>
      <c r="J90" s="85"/>
      <c r="K90" s="85"/>
      <c r="L90" s="85"/>
    </row>
    <row r="91" spans="1:12" ht="45" x14ac:dyDescent="0.25">
      <c r="A91" s="155" t="s">
        <v>102</v>
      </c>
      <c r="B91" s="13" t="s">
        <v>21</v>
      </c>
      <c r="C91" s="155" t="s">
        <v>56</v>
      </c>
      <c r="D91" s="156" t="s">
        <v>103</v>
      </c>
      <c r="E91" s="21"/>
      <c r="F91" s="22"/>
      <c r="G91" s="21"/>
      <c r="H91" s="157">
        <v>3.81</v>
      </c>
      <c r="I91" s="65"/>
      <c r="J91" s="65"/>
      <c r="K91" s="65"/>
      <c r="L91" s="92">
        <v>3.66</v>
      </c>
    </row>
    <row r="92" spans="1:12" ht="45" x14ac:dyDescent="0.25">
      <c r="A92" s="155" t="s">
        <v>104</v>
      </c>
      <c r="B92" s="13" t="s">
        <v>21</v>
      </c>
      <c r="C92" s="155" t="s">
        <v>56</v>
      </c>
      <c r="D92" s="156" t="s">
        <v>103</v>
      </c>
      <c r="E92" s="21"/>
      <c r="F92" s="22"/>
      <c r="G92" s="22"/>
      <c r="H92" s="157">
        <v>2.33</v>
      </c>
      <c r="I92" s="65"/>
      <c r="J92" s="65"/>
      <c r="K92" s="65"/>
      <c r="L92" s="92">
        <v>2.0150000000000001</v>
      </c>
    </row>
    <row r="93" spans="1:12" ht="45" x14ac:dyDescent="0.25">
      <c r="A93" s="155" t="s">
        <v>105</v>
      </c>
      <c r="B93" s="13" t="s">
        <v>21</v>
      </c>
      <c r="C93" s="155" t="s">
        <v>56</v>
      </c>
      <c r="D93" s="156" t="s">
        <v>106</v>
      </c>
      <c r="E93" s="21"/>
      <c r="F93" s="22"/>
      <c r="G93" s="21"/>
      <c r="H93" s="157">
        <v>0.84</v>
      </c>
      <c r="I93" s="65"/>
      <c r="J93" s="65"/>
      <c r="K93" s="65"/>
      <c r="L93" s="115">
        <v>0.77969999999999995</v>
      </c>
    </row>
    <row r="94" spans="1:12" ht="30" x14ac:dyDescent="0.25">
      <c r="A94" s="155" t="s">
        <v>107</v>
      </c>
      <c r="B94" s="13" t="s">
        <v>21</v>
      </c>
      <c r="C94" s="155" t="s">
        <v>56</v>
      </c>
      <c r="D94" s="156" t="s">
        <v>108</v>
      </c>
      <c r="E94" s="21"/>
      <c r="F94" s="22"/>
      <c r="G94" s="21"/>
      <c r="H94" s="113">
        <v>11.47</v>
      </c>
      <c r="I94" s="65"/>
      <c r="J94" s="65"/>
      <c r="K94" s="65"/>
      <c r="L94" s="115">
        <v>12.076000000000001</v>
      </c>
    </row>
    <row r="95" spans="1:12" ht="30" x14ac:dyDescent="0.25">
      <c r="A95" s="155" t="s">
        <v>109</v>
      </c>
      <c r="B95" s="13" t="s">
        <v>21</v>
      </c>
      <c r="C95" s="155" t="s">
        <v>56</v>
      </c>
      <c r="D95" s="14" t="s">
        <v>110</v>
      </c>
      <c r="E95" s="21"/>
      <c r="F95" s="22"/>
      <c r="G95" s="21"/>
      <c r="H95" s="158">
        <v>10972</v>
      </c>
      <c r="I95" s="65"/>
      <c r="J95" s="65"/>
      <c r="K95" s="65"/>
      <c r="L95" s="158">
        <v>9973</v>
      </c>
    </row>
    <row r="96" spans="1:12" ht="30" x14ac:dyDescent="0.25">
      <c r="A96" s="155" t="s">
        <v>111</v>
      </c>
      <c r="B96" s="13" t="s">
        <v>21</v>
      </c>
      <c r="C96" s="155" t="s">
        <v>56</v>
      </c>
      <c r="D96" s="14" t="s">
        <v>110</v>
      </c>
      <c r="E96" s="21"/>
      <c r="F96" s="22"/>
      <c r="G96" s="21"/>
      <c r="H96" s="159">
        <v>6.49</v>
      </c>
      <c r="I96" s="65"/>
      <c r="J96" s="65"/>
      <c r="K96" s="65"/>
      <c r="L96" s="25">
        <v>6.1</v>
      </c>
    </row>
    <row r="97" spans="1:12" x14ac:dyDescent="0.25">
      <c r="A97" s="26" t="s">
        <v>112</v>
      </c>
      <c r="B97" s="26"/>
      <c r="C97" s="160"/>
      <c r="D97" s="160"/>
      <c r="E97" s="161"/>
      <c r="F97" s="161"/>
      <c r="G97" s="161"/>
      <c r="H97" s="162"/>
      <c r="I97" s="26" t="s">
        <v>112</v>
      </c>
      <c r="J97" s="26"/>
      <c r="K97" s="26"/>
      <c r="L97" s="163"/>
    </row>
    <row r="98" spans="1:12" x14ac:dyDescent="0.25">
      <c r="A98" s="26" t="s">
        <v>113</v>
      </c>
      <c r="B98" s="26"/>
      <c r="C98" s="160"/>
      <c r="D98" s="160"/>
      <c r="E98" s="26"/>
      <c r="F98" s="161"/>
      <c r="G98" s="161"/>
      <c r="H98" s="162"/>
      <c r="I98" s="164" t="s">
        <v>113</v>
      </c>
      <c r="J98" s="164"/>
      <c r="K98" s="164"/>
      <c r="L98" s="164"/>
    </row>
    <row r="99" spans="1:12" x14ac:dyDescent="0.25">
      <c r="A99" s="26" t="s">
        <v>114</v>
      </c>
      <c r="B99" s="26"/>
      <c r="C99" s="160"/>
      <c r="D99" s="160"/>
      <c r="E99" s="26"/>
      <c r="F99" s="161"/>
      <c r="G99" s="161"/>
      <c r="H99" s="162"/>
      <c r="I99" s="165" t="s">
        <v>114</v>
      </c>
      <c r="J99" s="165"/>
      <c r="K99" s="165"/>
      <c r="L99" s="163"/>
    </row>
    <row r="100" spans="1:12" x14ac:dyDescent="0.25">
      <c r="A100" s="160"/>
      <c r="B100" s="26"/>
      <c r="C100" s="160"/>
      <c r="D100" s="160"/>
      <c r="E100" s="161"/>
      <c r="F100" s="161"/>
      <c r="G100" s="161"/>
      <c r="H100" s="166"/>
      <c r="I100" s="165"/>
      <c r="J100" s="165"/>
      <c r="K100" s="165"/>
      <c r="L100" s="167"/>
    </row>
    <row r="101" spans="1:12" x14ac:dyDescent="0.25">
      <c r="A101" s="160"/>
      <c r="B101" s="26"/>
      <c r="C101" s="160"/>
      <c r="D101" s="160"/>
      <c r="E101" s="161"/>
      <c r="F101" s="161"/>
      <c r="G101" s="161"/>
      <c r="H101" s="166"/>
      <c r="I101" s="160"/>
      <c r="J101" s="160"/>
      <c r="K101" s="160"/>
      <c r="L101" s="167"/>
    </row>
  </sheetData>
  <mergeCells count="3">
    <mergeCell ref="I98:L98"/>
    <mergeCell ref="I99:K99"/>
    <mergeCell ref="I100:K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mkp_user</dc:creator>
  <cp:lastModifiedBy>mkp_user</cp:lastModifiedBy>
  <dcterms:created xsi:type="dcterms:W3CDTF">2024-11-04T08:29:44Z</dcterms:created>
  <dcterms:modified xsi:type="dcterms:W3CDTF">2024-11-04T08:33:34Z</dcterms:modified>
</cp:coreProperties>
</file>