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p_user\Desktop\2023\Indikátor mutatók\"/>
    </mc:Choice>
  </mc:AlternateContent>
  <bookViews>
    <workbookView xWindow="0" yWindow="0" windowWidth="24000" windowHeight="9285" activeTab="2"/>
  </bookViews>
  <sheets>
    <sheet name="2023" sheetId="1" r:id="rId1"/>
    <sheet name="2022" sheetId="2" r:id="rId2"/>
    <sheet name="összesítő" sheetId="4" r:id="rId3"/>
    <sheet name="Munka1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1" l="1"/>
  <c r="O41" i="1"/>
  <c r="O38" i="1"/>
  <c r="O35" i="1"/>
  <c r="E8" i="4" l="1"/>
  <c r="Y27" i="1"/>
  <c r="X27" i="1"/>
  <c r="O27" i="1"/>
  <c r="P27" i="1"/>
  <c r="Z26" i="1"/>
  <c r="Y26" i="1"/>
  <c r="X26" i="1"/>
  <c r="S26" i="1" l="1"/>
  <c r="R26" i="1"/>
  <c r="D8" i="4" l="1"/>
  <c r="O26" i="1"/>
  <c r="H27" i="1"/>
  <c r="G27" i="1"/>
  <c r="H26" i="1"/>
  <c r="G26" i="1"/>
  <c r="E26" i="1"/>
  <c r="F26" i="1"/>
  <c r="I26" i="1"/>
  <c r="J26" i="1"/>
  <c r="K26" i="1"/>
  <c r="L26" i="1"/>
  <c r="M26" i="1"/>
  <c r="N26" i="1"/>
  <c r="P26" i="1"/>
  <c r="Q26" i="1"/>
  <c r="T26" i="1"/>
  <c r="D26" i="1"/>
  <c r="C8" i="4" l="1"/>
  <c r="W26" i="1" l="1"/>
  <c r="V26" i="1"/>
  <c r="U26" i="1"/>
  <c r="D26" i="2" l="1"/>
  <c r="H27" i="2" s="1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Z27" i="2" s="1"/>
  <c r="U26" i="2"/>
  <c r="V26" i="2"/>
  <c r="W26" i="2"/>
  <c r="X26" i="2"/>
  <c r="Y26" i="2"/>
  <c r="Z26" i="2"/>
  <c r="AA26" i="2"/>
  <c r="AB26" i="2"/>
  <c r="AH27" i="2" s="1"/>
  <c r="AC26" i="2"/>
  <c r="AD26" i="2"/>
  <c r="AE26" i="2"/>
  <c r="AF26" i="2"/>
  <c r="AI27" i="2" s="1"/>
  <c r="AG26" i="2"/>
  <c r="AH26" i="2"/>
  <c r="AI26" i="2"/>
  <c r="AJ26" i="2"/>
  <c r="Y27" i="2" l="1"/>
  <c r="Q27" i="2"/>
  <c r="P27" i="2"/>
  <c r="C26" i="2" l="1"/>
  <c r="G27" i="2" s="1"/>
  <c r="C26" i="1" l="1"/>
  <c r="E11" i="1"/>
</calcChain>
</file>

<file path=xl/sharedStrings.xml><?xml version="1.0" encoding="utf-8"?>
<sst xmlns="http://schemas.openxmlformats.org/spreadsheetml/2006/main" count="151" uniqueCount="62">
  <si>
    <t>FORSTNERNÉ DR. SZABÓ IRÉN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</si>
  <si>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</si>
  <si>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</si>
  <si>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</si>
  <si>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</si>
  <si>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</si>
  <si>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</si>
  <si>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</si>
  <si>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</si>
  <si>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</si>
  <si>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</si>
  <si>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</si>
  <si>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</si>
  <si>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DR. FÜZÉR CSABÁNÉ</t>
  </si>
  <si>
    <t>TŐZSÉR ÁRPÁDNÉ</t>
  </si>
  <si>
    <t>DR. VARGA ANITA</t>
  </si>
  <si>
    <t>VIZI-KOHÁRI HENRIETTA</t>
  </si>
  <si>
    <t>DR. FÖLDI ANDRÁS</t>
  </si>
  <si>
    <t>KRISTONNÉ BERCSÉNYI KATALIN</t>
  </si>
  <si>
    <t>FERENCZINÉ TARI TÜNDE</t>
  </si>
  <si>
    <t>KAKUK ZSUZSANNA</t>
  </si>
  <si>
    <t>DR. SZABADOS TAMÁS</t>
  </si>
  <si>
    <t>TAKÁCSNÉ SALAMON KATALIN JUDIT</t>
  </si>
  <si>
    <t>DR. BOCZEKNÉ BÁCSI ANIKÓ</t>
  </si>
  <si>
    <t>BÉKÉSINÉ SZÉLL MÁRIA</t>
  </si>
  <si>
    <t>FEKETÉNÉ KISS JUDIT</t>
  </si>
  <si>
    <t>SZAPPAN-KOHÁRINÉ DR. KORPÁS BEÁTA</t>
  </si>
  <si>
    <t>DR. BOCZEK TIBOR</t>
  </si>
  <si>
    <t>Bér</t>
  </si>
  <si>
    <t>FEKETÉNÉ PÁSZTOR ZSUZSANNA</t>
  </si>
  <si>
    <t>ZATYKÓ PÉTER</t>
  </si>
  <si>
    <t>JAKUBOVICS ISTVÁN</t>
  </si>
  <si>
    <t>KOLLÁTINÉ GROLLMUSZ ZSUZSANNA</t>
  </si>
  <si>
    <t>TOLDINÉ FEKETE ILDIKÓ</t>
  </si>
  <si>
    <t>KöltSégtérítés</t>
  </si>
  <si>
    <t>szolg.elism</t>
  </si>
  <si>
    <t>NAGYNÉ TÖMPE NIKOLETT</t>
  </si>
  <si>
    <t>A Pásztói Margit Kórház-nál foglalkoztatottak létszámára és személyi juttatásaira vonatkozó összesített adatok</t>
  </si>
  <si>
    <t>Megnevezés</t>
  </si>
  <si>
    <t>2023. I. negyedév</t>
  </si>
  <si>
    <t>2023. II. negyedév</t>
  </si>
  <si>
    <t>2023. III. negyedév</t>
  </si>
  <si>
    <t>2023. IV. negyedév</t>
  </si>
  <si>
    <t>Vezetői létszám (fő)</t>
  </si>
  <si>
    <t>Vezetők személyi juttatásai összesen (Ft)</t>
  </si>
  <si>
    <t xml:space="preserve">                                     Illetmény (Ft)</t>
  </si>
  <si>
    <t xml:space="preserve">                                    Költégtérítések (Ft)</t>
  </si>
  <si>
    <t>Foglalkoztatottak (fő)</t>
  </si>
  <si>
    <t>Foglalkoztatottak személyi juttatásai összesen (Ft)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</si>
  <si>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</si>
  <si>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</si>
  <si>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</si>
  <si>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</si>
  <si>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</si>
  <si>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</si>
  <si>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</si>
  <si>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</si>
  <si>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</si>
  <si>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összes fogl.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</si>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</sst>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3" fontId="0" fillId="0" borderId="0" xfId="0" applyNumberFormat="1"/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1" fillId="0" borderId="5" xfId="0" applyFont="1" applyBorder="1"/>
    <xf numFmtId="0" fontId="1" fillId="0" borderId="6" xfId="0" applyFon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6" xfId="0" applyBorder="1"/>
    <xf numFmtId="0" fontId="0" fillId="0" borderId="5" xfId="0" applyBorder="1"/>
    <xf numFmtId="3" fontId="0" fillId="2" borderId="5" xfId="0" applyNumberFormat="1" applyFill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0" fontId="1" fillId="0" borderId="2" xfId="0" applyFont="1" applyBorder="1"/>
    <xf numFmtId="3" fontId="0" fillId="0" borderId="2" xfId="0" applyNumberFormat="1" applyBorder="1"/>
    <xf numFmtId="3" fontId="0" fillId="0" borderId="1" xfId="0" applyNumberFormat="1" applyFill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8" xfId="0" applyNumberFormat="1" applyFill="1" applyBorder="1"/>
    <xf numFmtId="0" fontId="0" fillId="0" borderId="18" xfId="0" applyBorder="1"/>
    <xf numFmtId="0" fontId="0" fillId="0" borderId="17" xfId="0" applyBorder="1"/>
    <xf numFmtId="0" fontId="0" fillId="0" borderId="12" xfId="0" applyBorder="1"/>
    <xf numFmtId="3" fontId="0" fillId="3" borderId="21" xfId="0" applyNumberFormat="1" applyFill="1" applyBorder="1"/>
    <xf numFmtId="3" fontId="0" fillId="3" borderId="22" xfId="0" applyNumberFormat="1" applyFill="1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0" fontId="0" fillId="0" borderId="2" xfId="0" applyFill="1" applyBorder="1"/>
    <xf numFmtId="0" fontId="2" fillId="0" borderId="2" xfId="0" applyFont="1" applyBorder="1"/>
    <xf numFmtId="3" fontId="2" fillId="0" borderId="12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0" fontId="2" fillId="0" borderId="6" xfId="0" applyFont="1" applyBorder="1"/>
    <xf numFmtId="3" fontId="2" fillId="0" borderId="0" xfId="0" applyNumberFormat="1" applyFont="1"/>
    <xf numFmtId="0" fontId="2" fillId="0" borderId="5" xfId="0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0" fontId="2" fillId="0" borderId="19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3" fontId="2" fillId="0" borderId="2" xfId="0" applyNumberFormat="1" applyFont="1" applyFill="1" applyBorder="1"/>
    <xf numFmtId="3" fontId="2" fillId="0" borderId="1" xfId="0" applyNumberFormat="1" applyFont="1" applyFill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11" xfId="0" applyNumberFormat="1" applyFont="1" applyBorder="1"/>
    <xf numFmtId="3" fontId="2" fillId="0" borderId="13" xfId="0" applyNumberFormat="1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0" fillId="0" borderId="0" xfId="0" applyFill="1" applyBorder="1"/>
    <xf numFmtId="0" fontId="0" fillId="0" borderId="23" xfId="0" applyFill="1" applyBorder="1"/>
    <xf numFmtId="1" fontId="0" fillId="0" borderId="23" xfId="0" applyNumberFormat="1" applyBorder="1"/>
    <xf numFmtId="1" fontId="0" fillId="0" borderId="24" xfId="0" applyNumberFormat="1" applyBorder="1"/>
    <xf numFmtId="1" fontId="0" fillId="0" borderId="0" xfId="0" applyNumberFormat="1" applyBorder="1"/>
    <xf numFmtId="0" fontId="0" fillId="0" borderId="0" xfId="0"/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workbookViewId="0">
      <pane xSplit="1" topLeftCell="L1" activePane="topRight" state="frozen"/>
      <selection pane="topRight" activeCell="A46" sqref="A46"/>
    </sheetView>
  </sheetViews>
  <sheetFormatPr defaultRowHeight="15" x14ac:dyDescent="0.25"/>
  <cols>
    <col min="1" max="1" width="33.5703125" customWidth="1"/>
    <col min="2" max="2" width="6.28515625" customWidth="1"/>
    <col min="3" max="4" width="13.5703125" customWidth="1"/>
    <col min="5" max="5" width="10.5703125" bestFit="1" customWidth="1"/>
    <col min="6" max="6" width="13.7109375" customWidth="1"/>
    <col min="7" max="7" width="9.85546875" bestFit="1" customWidth="1"/>
    <col min="8" max="8" width="13.7109375" bestFit="1" customWidth="1"/>
    <col min="9" max="10" width="10.42578125" customWidth="1"/>
    <col min="11" max="11" width="13.7109375" bestFit="1" customWidth="1"/>
    <col min="12" max="12" width="11.140625" customWidth="1"/>
    <col min="13" max="13" width="13.7109375" bestFit="1" customWidth="1"/>
    <col min="14" max="14" width="11.140625" customWidth="1"/>
    <col min="15" max="15" width="10.28515625" customWidth="1"/>
    <col min="16" max="16" width="13.7109375" bestFit="1" customWidth="1"/>
    <col min="17" max="17" width="11" customWidth="1"/>
    <col min="18" max="18" width="10.28515625" customWidth="1"/>
    <col min="21" max="21" width="10.5703125" customWidth="1"/>
    <col min="24" max="24" width="12.85546875" customWidth="1"/>
  </cols>
  <sheetData>
    <row r="1" spans="1:29" ht="15.75" thickBot="1" x14ac:dyDescent="0.3"/>
    <row r="2" spans="1:29" x14ac:dyDescent="0.25">
      <c r="C2" s="68" t="s">
        <v>1</v>
      </c>
      <c r="D2" s="70"/>
      <c r="E2" s="68" t="s">
        <v>2</v>
      </c>
      <c r="F2" s="70"/>
      <c r="G2" s="71" t="s">
        <v>3</v>
      </c>
      <c r="H2" s="72"/>
      <c r="I2" s="72"/>
      <c r="J2" s="68" t="s">
        <v>4</v>
      </c>
      <c r="K2" s="73"/>
      <c r="L2" s="68" t="s">
        <v>5</v>
      </c>
      <c r="M2" s="69"/>
      <c r="N2" s="73"/>
      <c r="O2" s="68" t="s">
        <v>6</v>
      </c>
      <c r="P2" s="69"/>
      <c r="Q2" s="70"/>
      <c r="R2" s="68" t="s">
        <v>7</v>
      </c>
      <c r="S2" s="69"/>
      <c r="T2" s="70"/>
      <c r="U2" s="68" t="s">
        <v>8</v>
      </c>
      <c r="V2" s="69"/>
      <c r="W2" s="70"/>
      <c r="X2" s="68" t="s">
        <v>9</v>
      </c>
      <c r="Y2" s="69"/>
      <c r="Z2" s="70"/>
      <c r="AA2" t="s">
        <v>10</v>
      </c>
      <c r="AB2" t="s">
        <v>11</v>
      </c>
      <c r="AC2" t="s">
        <v>12</v>
      </c>
    </row>
    <row r="3" spans="1:29" x14ac:dyDescent="0.25">
      <c r="C3" s="6" t="s">
        <v>28</v>
      </c>
      <c r="D3" s="7" t="s">
        <v>34</v>
      </c>
      <c r="E3" s="6" t="s">
        <v>28</v>
      </c>
      <c r="F3" s="7" t="s">
        <v>34</v>
      </c>
      <c r="G3" s="6" t="s">
        <v>28</v>
      </c>
      <c r="H3" s="2" t="s">
        <v>34</v>
      </c>
      <c r="I3" s="16" t="s">
        <v>35</v>
      </c>
      <c r="J3" s="6" t="s">
        <v>28</v>
      </c>
      <c r="K3" s="16" t="s">
        <v>34</v>
      </c>
      <c r="L3" s="6" t="s">
        <v>28</v>
      </c>
      <c r="M3" s="2" t="s">
        <v>34</v>
      </c>
      <c r="N3" s="16" t="s">
        <v>35</v>
      </c>
      <c r="O3" s="6" t="s">
        <v>28</v>
      </c>
      <c r="P3" s="2" t="s">
        <v>34</v>
      </c>
      <c r="Q3" s="7" t="s">
        <v>35</v>
      </c>
      <c r="R3" s="6" t="s">
        <v>28</v>
      </c>
      <c r="S3" s="2" t="s">
        <v>34</v>
      </c>
      <c r="T3" s="7" t="s">
        <v>35</v>
      </c>
      <c r="U3" s="6" t="s">
        <v>28</v>
      </c>
      <c r="V3" s="2" t="s">
        <v>34</v>
      </c>
      <c r="W3" s="7" t="s">
        <v>35</v>
      </c>
      <c r="X3" s="6" t="s">
        <v>28</v>
      </c>
      <c r="Y3" s="2" t="s">
        <v>34</v>
      </c>
      <c r="Z3" s="7" t="s">
        <v>35</v>
      </c>
    </row>
    <row r="4" spans="1:29" x14ac:dyDescent="0.25">
      <c r="A4" s="30" t="s">
        <v>0</v>
      </c>
      <c r="B4" s="5">
        <v>1</v>
      </c>
      <c r="C4" s="8">
        <v>2685907</v>
      </c>
      <c r="D4" s="9"/>
      <c r="E4" s="8">
        <v>2582227</v>
      </c>
      <c r="F4" s="10"/>
      <c r="G4" s="8">
        <v>2564947</v>
      </c>
      <c r="H4" s="4"/>
      <c r="I4" s="5"/>
      <c r="J4" s="8">
        <v>2703187</v>
      </c>
      <c r="K4" s="5"/>
      <c r="L4" s="8">
        <v>2772307</v>
      </c>
      <c r="M4" s="4"/>
      <c r="N4" s="5"/>
      <c r="O4" s="8">
        <v>2662227</v>
      </c>
      <c r="P4" s="4"/>
      <c r="Q4" s="10"/>
      <c r="R4" s="8">
        <v>2668627</v>
      </c>
      <c r="S4" s="4"/>
      <c r="T4" s="10"/>
      <c r="U4" s="8">
        <v>2668627</v>
      </c>
      <c r="V4" s="4"/>
      <c r="W4" s="10"/>
      <c r="X4" s="8">
        <v>2564947</v>
      </c>
      <c r="Y4" s="4"/>
      <c r="Z4" s="10"/>
    </row>
    <row r="5" spans="1:29" x14ac:dyDescent="0.25">
      <c r="A5" s="30" t="s">
        <v>13</v>
      </c>
      <c r="B5" s="5">
        <v>2</v>
      </c>
      <c r="C5" s="8">
        <v>1198628</v>
      </c>
      <c r="D5" s="10"/>
      <c r="E5" s="8">
        <v>1198628</v>
      </c>
      <c r="F5" s="10"/>
      <c r="G5" s="8">
        <v>1203628</v>
      </c>
      <c r="H5" s="4"/>
      <c r="I5" s="5"/>
      <c r="J5" s="8">
        <v>1233628</v>
      </c>
      <c r="K5" s="17">
        <v>11908</v>
      </c>
      <c r="L5" s="8">
        <v>1283628</v>
      </c>
      <c r="M5" s="4"/>
      <c r="N5" s="5"/>
      <c r="O5" s="8">
        <v>1198628</v>
      </c>
      <c r="P5" s="4"/>
      <c r="Q5" s="10"/>
      <c r="R5" s="8">
        <v>1198627</v>
      </c>
      <c r="S5" s="4"/>
      <c r="T5" s="10"/>
      <c r="U5" s="8">
        <v>1228627</v>
      </c>
      <c r="V5" s="4"/>
      <c r="W5" s="10"/>
      <c r="X5" s="8">
        <v>1198627</v>
      </c>
      <c r="Y5" s="4"/>
      <c r="Z5" s="10"/>
    </row>
    <row r="6" spans="1:29" x14ac:dyDescent="0.25">
      <c r="A6" s="30" t="s">
        <v>14</v>
      </c>
      <c r="B6" s="5">
        <v>3</v>
      </c>
      <c r="C6" s="8">
        <v>499581</v>
      </c>
      <c r="D6" s="9">
        <v>9000</v>
      </c>
      <c r="E6" s="8">
        <v>499581</v>
      </c>
      <c r="F6" s="9">
        <v>10800</v>
      </c>
      <c r="G6" s="8">
        <v>499581</v>
      </c>
      <c r="H6" s="3">
        <v>14400</v>
      </c>
      <c r="I6" s="17"/>
      <c r="J6" s="8">
        <v>499581</v>
      </c>
      <c r="K6" s="17">
        <v>13680</v>
      </c>
      <c r="L6" s="8">
        <v>499581</v>
      </c>
      <c r="M6" s="3">
        <v>12240</v>
      </c>
      <c r="N6" s="5"/>
      <c r="O6" s="8">
        <v>499581</v>
      </c>
      <c r="P6" s="3">
        <v>15120</v>
      </c>
      <c r="Q6" s="10"/>
      <c r="R6" s="8">
        <v>580506</v>
      </c>
      <c r="S6" s="3">
        <v>13680</v>
      </c>
      <c r="T6" s="10"/>
      <c r="U6" s="8">
        <v>580506</v>
      </c>
      <c r="V6" s="3">
        <v>13680</v>
      </c>
      <c r="W6" s="10"/>
      <c r="X6" s="8">
        <v>580506</v>
      </c>
      <c r="Y6" s="3">
        <v>8640</v>
      </c>
      <c r="Z6" s="10"/>
    </row>
    <row r="7" spans="1:29" x14ac:dyDescent="0.25">
      <c r="A7" s="30" t="s">
        <v>15</v>
      </c>
      <c r="B7" s="5">
        <v>4</v>
      </c>
      <c r="C7" s="8">
        <v>2351275</v>
      </c>
      <c r="D7" s="10"/>
      <c r="E7" s="8">
        <v>2333995</v>
      </c>
      <c r="F7" s="9">
        <v>28800</v>
      </c>
      <c r="G7" s="8">
        <v>2437675</v>
      </c>
      <c r="H7" s="3">
        <v>17280</v>
      </c>
      <c r="I7" s="17"/>
      <c r="J7" s="8">
        <v>2541355</v>
      </c>
      <c r="K7" s="17">
        <v>20160</v>
      </c>
      <c r="L7" s="8">
        <v>2437675</v>
      </c>
      <c r="M7" s="3">
        <v>23040</v>
      </c>
      <c r="N7" s="5"/>
      <c r="O7" s="8">
        <v>2437675</v>
      </c>
      <c r="P7" s="3">
        <v>17280</v>
      </c>
      <c r="Q7" s="10"/>
      <c r="R7" s="8">
        <v>2351275</v>
      </c>
      <c r="S7" s="3">
        <v>14400</v>
      </c>
      <c r="T7" s="10"/>
      <c r="U7" s="8">
        <v>2437675</v>
      </c>
      <c r="V7" s="3">
        <v>14400</v>
      </c>
      <c r="W7" s="10"/>
      <c r="X7" s="8">
        <v>2437675</v>
      </c>
      <c r="Y7" s="3">
        <v>23040</v>
      </c>
      <c r="Z7" s="10"/>
    </row>
    <row r="8" spans="1:29" x14ac:dyDescent="0.25">
      <c r="A8" s="30" t="s">
        <v>16</v>
      </c>
      <c r="B8" s="5">
        <v>5</v>
      </c>
      <c r="C8" s="8">
        <v>537685</v>
      </c>
      <c r="D8" s="9">
        <v>8238</v>
      </c>
      <c r="E8" s="8">
        <v>603685</v>
      </c>
      <c r="F8" s="9">
        <v>8238</v>
      </c>
      <c r="G8" s="8">
        <v>570685</v>
      </c>
      <c r="H8" s="3">
        <v>8238</v>
      </c>
      <c r="I8" s="17"/>
      <c r="J8" s="8">
        <v>572955</v>
      </c>
      <c r="K8" s="17">
        <v>8238</v>
      </c>
      <c r="L8" s="8">
        <v>570685</v>
      </c>
      <c r="M8" s="3">
        <v>8127</v>
      </c>
      <c r="N8" s="5"/>
      <c r="O8" s="8">
        <v>570685</v>
      </c>
      <c r="P8" s="3">
        <v>8127</v>
      </c>
      <c r="Q8" s="10"/>
      <c r="R8" s="8">
        <v>659549</v>
      </c>
      <c r="S8" s="3">
        <v>8127</v>
      </c>
      <c r="T8" s="10"/>
      <c r="U8" s="8">
        <v>662227</v>
      </c>
      <c r="V8" s="3">
        <v>8127</v>
      </c>
      <c r="W8" s="10"/>
      <c r="X8" s="8">
        <v>659549</v>
      </c>
      <c r="Y8" s="3">
        <v>8127</v>
      </c>
      <c r="Z8" s="10"/>
    </row>
    <row r="9" spans="1:29" x14ac:dyDescent="0.25">
      <c r="A9" s="30" t="s">
        <v>17</v>
      </c>
      <c r="B9" s="5">
        <v>6</v>
      </c>
      <c r="C9" s="8">
        <v>2505127</v>
      </c>
      <c r="D9" s="9">
        <v>8580</v>
      </c>
      <c r="E9" s="8">
        <v>2887847</v>
      </c>
      <c r="F9" s="9">
        <v>12540</v>
      </c>
      <c r="G9" s="8">
        <v>2774247</v>
      </c>
      <c r="H9" s="3">
        <v>8712</v>
      </c>
      <c r="I9" s="17"/>
      <c r="J9" s="8">
        <v>1528203</v>
      </c>
      <c r="K9" s="17">
        <v>13464</v>
      </c>
      <c r="L9" s="8">
        <v>2350829</v>
      </c>
      <c r="M9" s="3">
        <v>3960</v>
      </c>
      <c r="N9" s="5"/>
      <c r="O9" s="8">
        <v>2705127</v>
      </c>
      <c r="P9" s="3">
        <v>11088</v>
      </c>
      <c r="Q9" s="10"/>
      <c r="R9" s="8">
        <v>2705127</v>
      </c>
      <c r="S9" s="3">
        <v>16632</v>
      </c>
      <c r="T9" s="10"/>
      <c r="U9" s="8">
        <v>2657847</v>
      </c>
      <c r="V9" s="3">
        <v>16632</v>
      </c>
      <c r="W9" s="10"/>
      <c r="X9" s="8">
        <v>3125607</v>
      </c>
      <c r="Y9" s="3">
        <v>7920</v>
      </c>
      <c r="Z9" s="10"/>
    </row>
    <row r="10" spans="1:29" x14ac:dyDescent="0.25">
      <c r="A10" s="30" t="s">
        <v>18</v>
      </c>
      <c r="B10" s="5">
        <v>7</v>
      </c>
      <c r="C10" s="8">
        <v>580367</v>
      </c>
      <c r="D10" s="10"/>
      <c r="E10" s="8">
        <v>620366</v>
      </c>
      <c r="F10" s="10"/>
      <c r="G10" s="8">
        <v>600367</v>
      </c>
      <c r="H10" s="4"/>
      <c r="I10" s="5"/>
      <c r="J10" s="8">
        <v>600367</v>
      </c>
      <c r="K10" s="5"/>
      <c r="L10" s="8">
        <v>600367</v>
      </c>
      <c r="M10" s="4"/>
      <c r="N10" s="5"/>
      <c r="O10" s="8">
        <v>600367</v>
      </c>
      <c r="P10" s="4"/>
      <c r="Q10" s="10"/>
      <c r="R10" s="8">
        <v>696914</v>
      </c>
      <c r="S10" s="4"/>
      <c r="T10" s="10"/>
      <c r="U10" s="8">
        <v>569651</v>
      </c>
      <c r="V10" s="4"/>
      <c r="W10" s="10"/>
      <c r="X10" s="8">
        <v>623234</v>
      </c>
      <c r="Y10" s="4"/>
      <c r="Z10" s="10"/>
    </row>
    <row r="11" spans="1:29" x14ac:dyDescent="0.25">
      <c r="A11" s="30" t="s">
        <v>19</v>
      </c>
      <c r="B11" s="5">
        <v>8</v>
      </c>
      <c r="C11" s="8">
        <v>510262</v>
      </c>
      <c r="D11" s="10"/>
      <c r="E11" s="12">
        <f>262391+164901</f>
        <v>427292</v>
      </c>
      <c r="F11" s="10"/>
      <c r="G11" s="8">
        <v>499403</v>
      </c>
      <c r="H11" s="4"/>
      <c r="I11" s="17">
        <v>819490</v>
      </c>
      <c r="J11" s="8">
        <v>508822</v>
      </c>
      <c r="K11" s="5"/>
      <c r="L11" s="8">
        <v>499403</v>
      </c>
      <c r="M11" s="4"/>
      <c r="N11" s="5"/>
      <c r="O11" s="8">
        <v>499403</v>
      </c>
      <c r="P11" s="4"/>
      <c r="Q11" s="10"/>
      <c r="R11" s="8">
        <v>578245</v>
      </c>
      <c r="S11" s="4"/>
      <c r="T11" s="10"/>
      <c r="U11" s="8">
        <v>565887</v>
      </c>
      <c r="V11" s="4"/>
      <c r="W11" s="10"/>
      <c r="X11" s="8">
        <v>548765</v>
      </c>
      <c r="Y11" s="3">
        <v>11284</v>
      </c>
      <c r="Z11" s="10"/>
    </row>
    <row r="12" spans="1:29" x14ac:dyDescent="0.25">
      <c r="A12" s="30" t="s">
        <v>20</v>
      </c>
      <c r="B12" s="5">
        <v>9</v>
      </c>
      <c r="C12" s="8">
        <v>463704</v>
      </c>
      <c r="D12" s="9">
        <v>7650</v>
      </c>
      <c r="E12" s="8">
        <v>463704</v>
      </c>
      <c r="F12" s="9">
        <v>9450</v>
      </c>
      <c r="G12" s="8">
        <v>463704</v>
      </c>
      <c r="H12" s="3">
        <v>10800</v>
      </c>
      <c r="I12" s="5"/>
      <c r="J12" s="8">
        <v>463704</v>
      </c>
      <c r="K12" s="17">
        <v>6480</v>
      </c>
      <c r="L12" s="8">
        <v>463704</v>
      </c>
      <c r="M12" s="3">
        <v>10260</v>
      </c>
      <c r="N12" s="5"/>
      <c r="O12" s="8">
        <v>463704</v>
      </c>
      <c r="P12" s="3">
        <v>9180</v>
      </c>
      <c r="Q12" s="10"/>
      <c r="R12" s="8">
        <v>539251</v>
      </c>
      <c r="S12" s="3">
        <v>5940</v>
      </c>
      <c r="T12" s="10"/>
      <c r="U12" s="8">
        <v>539251</v>
      </c>
      <c r="V12" s="3">
        <v>5940</v>
      </c>
      <c r="W12" s="10"/>
      <c r="X12" s="8">
        <v>539251</v>
      </c>
      <c r="Y12" s="3">
        <v>9720</v>
      </c>
      <c r="Z12" s="10"/>
    </row>
    <row r="13" spans="1:29" x14ac:dyDescent="0.25">
      <c r="A13" s="30" t="s">
        <v>21</v>
      </c>
      <c r="B13" s="5">
        <v>10</v>
      </c>
      <c r="C13" s="8">
        <v>1844715</v>
      </c>
      <c r="D13" s="10"/>
      <c r="E13" s="8">
        <v>1844715</v>
      </c>
      <c r="F13" s="10"/>
      <c r="G13" s="8">
        <v>1844715</v>
      </c>
      <c r="H13" s="4"/>
      <c r="I13" s="5"/>
      <c r="J13" s="8">
        <v>1844715</v>
      </c>
      <c r="K13" s="5"/>
      <c r="L13" s="8">
        <v>1844715</v>
      </c>
      <c r="M13" s="4"/>
      <c r="N13" s="5"/>
      <c r="O13" s="8">
        <v>1844715</v>
      </c>
      <c r="P13" s="4"/>
      <c r="Q13" s="10"/>
      <c r="R13" s="8">
        <v>1844715</v>
      </c>
      <c r="S13" s="4"/>
      <c r="T13" s="10"/>
      <c r="U13" s="8">
        <v>1844715</v>
      </c>
      <c r="V13" s="4"/>
      <c r="W13" s="10"/>
      <c r="X13" s="8">
        <v>1844715</v>
      </c>
      <c r="Y13" s="4"/>
      <c r="Z13" s="10"/>
    </row>
    <row r="14" spans="1:29" x14ac:dyDescent="0.25">
      <c r="A14" s="30" t="s">
        <v>22</v>
      </c>
      <c r="B14" s="5">
        <v>11</v>
      </c>
      <c r="C14" s="8">
        <v>584821</v>
      </c>
      <c r="D14" s="10"/>
      <c r="E14" s="8">
        <v>584821</v>
      </c>
      <c r="F14" s="10"/>
      <c r="G14" s="8">
        <v>584821</v>
      </c>
      <c r="H14" s="4"/>
      <c r="I14" s="5"/>
      <c r="J14" s="8">
        <v>584821</v>
      </c>
      <c r="K14" s="5"/>
      <c r="L14" s="8">
        <v>584821</v>
      </c>
      <c r="M14" s="4"/>
      <c r="N14" s="5"/>
      <c r="O14" s="8">
        <v>584821</v>
      </c>
      <c r="P14" s="4"/>
      <c r="Q14" s="10"/>
      <c r="R14" s="8">
        <v>523040</v>
      </c>
      <c r="S14" s="4"/>
      <c r="T14" s="10"/>
      <c r="U14" s="8">
        <v>800904</v>
      </c>
      <c r="V14" s="4"/>
      <c r="W14" s="10"/>
      <c r="X14" s="8">
        <v>657069</v>
      </c>
      <c r="Y14" s="4"/>
      <c r="Z14" s="10"/>
    </row>
    <row r="15" spans="1:29" x14ac:dyDescent="0.25">
      <c r="A15" s="30" t="s">
        <v>23</v>
      </c>
      <c r="B15" s="5">
        <v>12</v>
      </c>
      <c r="C15" s="8">
        <v>580367</v>
      </c>
      <c r="D15" s="10"/>
      <c r="E15" s="8">
        <v>646366</v>
      </c>
      <c r="F15" s="10"/>
      <c r="G15" s="8">
        <v>613367</v>
      </c>
      <c r="H15" s="4"/>
      <c r="I15" s="5"/>
      <c r="J15" s="8">
        <v>613367</v>
      </c>
      <c r="K15" s="5"/>
      <c r="L15" s="8">
        <v>613367</v>
      </c>
      <c r="M15" s="4"/>
      <c r="N15" s="5"/>
      <c r="O15" s="8">
        <v>673367</v>
      </c>
      <c r="P15" s="4"/>
      <c r="Q15" s="10"/>
      <c r="R15" s="8">
        <v>709914</v>
      </c>
      <c r="S15" s="4"/>
      <c r="T15" s="10"/>
      <c r="U15" s="8">
        <v>709914</v>
      </c>
      <c r="V15" s="4"/>
      <c r="W15" s="10"/>
      <c r="X15" s="8">
        <v>709914</v>
      </c>
      <c r="Y15" s="4"/>
      <c r="Z15" s="10"/>
    </row>
    <row r="16" spans="1:29" x14ac:dyDescent="0.25">
      <c r="A16" s="30" t="s">
        <v>24</v>
      </c>
      <c r="B16" s="5">
        <v>13</v>
      </c>
      <c r="C16" s="8">
        <v>566139</v>
      </c>
      <c r="D16" s="9">
        <v>10500</v>
      </c>
      <c r="E16" s="8">
        <v>632139</v>
      </c>
      <c r="F16" s="9">
        <v>15000</v>
      </c>
      <c r="G16" s="8">
        <v>599139</v>
      </c>
      <c r="H16" s="3">
        <v>18000</v>
      </c>
      <c r="I16" s="5"/>
      <c r="J16" s="8">
        <v>579169</v>
      </c>
      <c r="K16" s="17">
        <v>17100</v>
      </c>
      <c r="L16" s="8">
        <v>603941</v>
      </c>
      <c r="M16" s="4">
        <v>152827</v>
      </c>
      <c r="N16" s="5"/>
      <c r="O16" s="8">
        <v>573460</v>
      </c>
      <c r="P16" s="3">
        <v>17100</v>
      </c>
      <c r="Q16" s="10"/>
      <c r="R16" s="8">
        <v>693125</v>
      </c>
      <c r="S16" s="3">
        <v>12600</v>
      </c>
      <c r="T16" s="10"/>
      <c r="U16" s="8">
        <v>698791</v>
      </c>
      <c r="V16" s="3">
        <v>12600</v>
      </c>
      <c r="W16" s="10"/>
      <c r="X16" s="8">
        <v>653519</v>
      </c>
      <c r="Y16" s="3">
        <v>12600</v>
      </c>
      <c r="Z16" s="10"/>
    </row>
    <row r="17" spans="1:26" x14ac:dyDescent="0.25">
      <c r="A17" s="30" t="s">
        <v>25</v>
      </c>
      <c r="B17" s="5">
        <v>14</v>
      </c>
      <c r="C17" s="8">
        <v>458400</v>
      </c>
      <c r="D17" s="9">
        <v>3300</v>
      </c>
      <c r="E17" s="8">
        <v>458400</v>
      </c>
      <c r="F17" s="9">
        <v>5100</v>
      </c>
      <c r="G17" s="8">
        <v>458400</v>
      </c>
      <c r="H17" s="3">
        <v>6840</v>
      </c>
      <c r="I17" s="5"/>
      <c r="J17" s="8">
        <v>458400</v>
      </c>
      <c r="K17" s="17">
        <v>6480</v>
      </c>
      <c r="L17" s="8">
        <v>458400</v>
      </c>
      <c r="M17" s="3">
        <v>7200</v>
      </c>
      <c r="N17" s="5"/>
      <c r="O17" s="8">
        <v>458400</v>
      </c>
      <c r="P17" s="3">
        <v>6120</v>
      </c>
      <c r="Q17" s="10"/>
      <c r="R17" s="8">
        <v>516000</v>
      </c>
      <c r="S17" s="3">
        <v>3960</v>
      </c>
      <c r="T17" s="10"/>
      <c r="U17" s="8">
        <v>516000</v>
      </c>
      <c r="V17" s="4">
        <v>3960</v>
      </c>
      <c r="W17" s="10"/>
      <c r="X17" s="8">
        <v>516000</v>
      </c>
      <c r="Y17" s="3">
        <v>6480</v>
      </c>
      <c r="Z17" s="10"/>
    </row>
    <row r="18" spans="1:26" x14ac:dyDescent="0.25">
      <c r="A18" s="30" t="s">
        <v>26</v>
      </c>
      <c r="B18" s="5">
        <v>15</v>
      </c>
      <c r="C18" s="8">
        <v>1905779</v>
      </c>
      <c r="D18" s="10"/>
      <c r="E18" s="8">
        <v>2055855</v>
      </c>
      <c r="F18" s="10"/>
      <c r="G18" s="8">
        <v>2194095</v>
      </c>
      <c r="H18" s="4"/>
      <c r="I18" s="5"/>
      <c r="J18" s="8">
        <v>2269155</v>
      </c>
      <c r="K18" s="5"/>
      <c r="L18" s="8">
        <v>2425755</v>
      </c>
      <c r="M18" s="4"/>
      <c r="N18" s="5"/>
      <c r="O18" s="8">
        <v>2055855</v>
      </c>
      <c r="P18" s="4"/>
      <c r="Q18" s="10"/>
      <c r="R18" s="8">
        <v>2242695</v>
      </c>
      <c r="S18" s="4"/>
      <c r="T18" s="10"/>
      <c r="U18" s="8">
        <v>2031555</v>
      </c>
      <c r="V18" s="4"/>
      <c r="W18" s="10"/>
      <c r="X18" s="8">
        <v>2139015</v>
      </c>
      <c r="Y18" s="4"/>
      <c r="Z18" s="10"/>
    </row>
    <row r="19" spans="1:26" x14ac:dyDescent="0.25">
      <c r="A19" s="30" t="s">
        <v>27</v>
      </c>
      <c r="B19" s="5">
        <v>16</v>
      </c>
      <c r="C19" s="8">
        <v>2380057</v>
      </c>
      <c r="D19" s="10"/>
      <c r="E19" s="8">
        <v>2619943</v>
      </c>
      <c r="F19" s="10"/>
      <c r="G19" s="8">
        <v>2967142</v>
      </c>
      <c r="H19" s="4"/>
      <c r="I19" s="5"/>
      <c r="J19" s="8">
        <v>2967142</v>
      </c>
      <c r="K19" s="5"/>
      <c r="L19" s="8">
        <v>2967142</v>
      </c>
      <c r="M19" s="4"/>
      <c r="N19" s="5"/>
      <c r="O19" s="8">
        <v>2967142</v>
      </c>
      <c r="P19" s="4"/>
      <c r="Q19" s="10"/>
      <c r="R19" s="8">
        <v>2967142</v>
      </c>
      <c r="S19" s="4"/>
      <c r="T19" s="10"/>
      <c r="U19" s="8">
        <v>2967142</v>
      </c>
      <c r="V19" s="4"/>
      <c r="W19" s="10"/>
      <c r="X19" s="8">
        <v>2967142</v>
      </c>
      <c r="Y19" s="4"/>
      <c r="Z19" s="10"/>
    </row>
    <row r="20" spans="1:26" x14ac:dyDescent="0.25">
      <c r="A20" s="31" t="s">
        <v>29</v>
      </c>
      <c r="B20" s="31">
        <v>17</v>
      </c>
      <c r="C20" s="32">
        <v>1295000</v>
      </c>
      <c r="D20" s="33"/>
      <c r="E20" s="34">
        <v>1280000</v>
      </c>
      <c r="F20" s="33"/>
      <c r="G20" s="34">
        <v>3680000</v>
      </c>
      <c r="H20" s="35"/>
      <c r="I20" s="36"/>
      <c r="J20" s="34">
        <v>1280000</v>
      </c>
      <c r="K20" s="31"/>
      <c r="L20" s="34">
        <v>1310000</v>
      </c>
      <c r="M20" s="37"/>
      <c r="N20" s="31"/>
      <c r="O20" s="34">
        <v>1300000</v>
      </c>
      <c r="P20" s="37"/>
      <c r="Q20" s="38"/>
      <c r="R20" s="39">
        <v>1367600</v>
      </c>
      <c r="S20" s="37"/>
      <c r="T20" s="38"/>
      <c r="U20" s="40"/>
      <c r="V20" s="37"/>
      <c r="W20" s="38"/>
      <c r="X20" s="34"/>
      <c r="Y20" s="37"/>
      <c r="Z20" s="38"/>
    </row>
    <row r="21" spans="1:26" x14ac:dyDescent="0.25">
      <c r="A21" s="31" t="s">
        <v>36</v>
      </c>
      <c r="B21" s="31">
        <v>18</v>
      </c>
      <c r="C21" s="41">
        <v>526000</v>
      </c>
      <c r="D21" s="42">
        <v>4682</v>
      </c>
      <c r="E21" s="41">
        <v>526000</v>
      </c>
      <c r="F21" s="42"/>
      <c r="G21" s="41">
        <v>526000</v>
      </c>
      <c r="H21" s="43"/>
      <c r="I21" s="44"/>
      <c r="J21" s="41">
        <v>530512</v>
      </c>
      <c r="K21" s="45"/>
      <c r="L21" s="41">
        <v>533800</v>
      </c>
      <c r="M21" s="46"/>
      <c r="N21" s="45"/>
      <c r="O21" s="41">
        <v>533800</v>
      </c>
      <c r="P21" s="43">
        <v>8828</v>
      </c>
      <c r="Q21" s="47"/>
      <c r="R21" s="41">
        <v>591400</v>
      </c>
      <c r="S21" s="46"/>
      <c r="T21" s="47"/>
      <c r="U21" s="48"/>
      <c r="V21" s="46"/>
      <c r="W21" s="47"/>
      <c r="X21" s="41"/>
      <c r="Y21" s="43"/>
      <c r="Z21" s="47"/>
    </row>
    <row r="22" spans="1:26" x14ac:dyDescent="0.25">
      <c r="A22" s="31" t="s">
        <v>30</v>
      </c>
      <c r="B22" s="31">
        <v>19</v>
      </c>
      <c r="C22" s="34">
        <v>611267</v>
      </c>
      <c r="D22" s="33">
        <v>7650</v>
      </c>
      <c r="E22" s="34">
        <v>583188</v>
      </c>
      <c r="F22" s="33">
        <v>9000</v>
      </c>
      <c r="G22" s="34">
        <v>337592</v>
      </c>
      <c r="H22" s="35">
        <v>10260</v>
      </c>
      <c r="I22" s="36"/>
      <c r="J22" s="40">
        <v>756659</v>
      </c>
      <c r="K22" s="31">
        <v>5840</v>
      </c>
      <c r="L22" s="34">
        <v>591713</v>
      </c>
      <c r="M22" s="37">
        <v>7560</v>
      </c>
      <c r="N22" s="31"/>
      <c r="O22" s="34">
        <v>623290</v>
      </c>
      <c r="P22" s="35">
        <v>10260</v>
      </c>
      <c r="Q22" s="38"/>
      <c r="R22" s="34">
        <v>720228</v>
      </c>
      <c r="S22" s="35">
        <v>8100</v>
      </c>
      <c r="T22" s="38"/>
      <c r="U22" s="40"/>
      <c r="V22" s="37"/>
      <c r="W22" s="38"/>
      <c r="X22" s="34"/>
      <c r="Y22" s="35"/>
      <c r="Z22" s="38"/>
    </row>
    <row r="23" spans="1:26" x14ac:dyDescent="0.25">
      <c r="A23" s="31" t="s">
        <v>31</v>
      </c>
      <c r="B23" s="31">
        <v>20</v>
      </c>
      <c r="C23" s="34">
        <v>529645</v>
      </c>
      <c r="D23" s="33">
        <v>14400</v>
      </c>
      <c r="E23" s="34">
        <v>568400</v>
      </c>
      <c r="F23" s="33">
        <v>15300</v>
      </c>
      <c r="G23" s="34">
        <v>568400</v>
      </c>
      <c r="H23" s="35">
        <v>11880</v>
      </c>
      <c r="I23" s="36"/>
      <c r="J23" s="34">
        <v>568400</v>
      </c>
      <c r="K23" s="49">
        <v>23760</v>
      </c>
      <c r="L23" s="34">
        <v>568400</v>
      </c>
      <c r="M23" s="50">
        <v>19440</v>
      </c>
      <c r="N23" s="31"/>
      <c r="O23" s="34">
        <v>568400</v>
      </c>
      <c r="P23" s="35">
        <v>23760</v>
      </c>
      <c r="Q23" s="38"/>
      <c r="R23" s="34">
        <v>626000</v>
      </c>
      <c r="S23" s="35">
        <v>16200</v>
      </c>
      <c r="T23" s="38"/>
      <c r="U23" s="40"/>
      <c r="V23" s="37"/>
      <c r="W23" s="38"/>
      <c r="X23" s="34"/>
      <c r="Y23" s="35"/>
      <c r="Z23" s="38"/>
    </row>
    <row r="24" spans="1:26" x14ac:dyDescent="0.25">
      <c r="A24" s="31" t="s">
        <v>32</v>
      </c>
      <c r="B24" s="31">
        <v>21</v>
      </c>
      <c r="C24" s="34">
        <v>438400</v>
      </c>
      <c r="D24" s="33">
        <v>8925</v>
      </c>
      <c r="E24" s="34">
        <v>438400</v>
      </c>
      <c r="F24" s="33">
        <v>10500</v>
      </c>
      <c r="G24" s="34">
        <v>438400</v>
      </c>
      <c r="H24" s="35">
        <v>12600</v>
      </c>
      <c r="I24" s="36"/>
      <c r="J24" s="34">
        <v>438400</v>
      </c>
      <c r="K24" s="31">
        <v>10710</v>
      </c>
      <c r="L24" s="34">
        <v>438400</v>
      </c>
      <c r="M24" s="37">
        <v>11340</v>
      </c>
      <c r="N24" s="31"/>
      <c r="O24" s="34">
        <v>438400</v>
      </c>
      <c r="P24" s="35">
        <v>10710</v>
      </c>
      <c r="Q24" s="38"/>
      <c r="R24" s="34">
        <v>496000</v>
      </c>
      <c r="S24" s="35">
        <v>11340</v>
      </c>
      <c r="T24" s="38"/>
      <c r="U24" s="40"/>
      <c r="V24" s="37"/>
      <c r="W24" s="38"/>
      <c r="X24" s="34"/>
      <c r="Y24" s="35"/>
      <c r="Z24" s="38"/>
    </row>
    <row r="25" spans="1:26" ht="15.75" thickBot="1" x14ac:dyDescent="0.3">
      <c r="A25" s="31" t="s">
        <v>33</v>
      </c>
      <c r="B25" s="31">
        <v>22</v>
      </c>
      <c r="C25" s="51">
        <v>628400</v>
      </c>
      <c r="D25" s="52"/>
      <c r="E25" s="51">
        <v>608400</v>
      </c>
      <c r="F25" s="52"/>
      <c r="G25" s="51">
        <v>638400</v>
      </c>
      <c r="H25" s="53"/>
      <c r="I25" s="54"/>
      <c r="J25" s="51">
        <v>638400</v>
      </c>
      <c r="K25" s="55"/>
      <c r="L25" s="51">
        <v>608400</v>
      </c>
      <c r="M25" s="56"/>
      <c r="N25" s="55"/>
      <c r="O25" s="51">
        <v>608400</v>
      </c>
      <c r="P25" s="56"/>
      <c r="Q25" s="57"/>
      <c r="R25" s="51">
        <v>676000</v>
      </c>
      <c r="S25" s="56"/>
      <c r="T25" s="57"/>
      <c r="U25" s="58"/>
      <c r="V25" s="56"/>
      <c r="W25" s="57"/>
      <c r="X25" s="51"/>
      <c r="Y25" s="56"/>
      <c r="Z25" s="57"/>
    </row>
    <row r="26" spans="1:26" ht="15.75" thickBot="1" x14ac:dyDescent="0.3">
      <c r="C26" s="1">
        <f t="shared" ref="C26" si="0">SUM(C4:C25)</f>
        <v>23681526</v>
      </c>
      <c r="D26" s="1">
        <f>SUM(D4:D19)</f>
        <v>47268</v>
      </c>
      <c r="E26" s="1">
        <f t="shared" ref="E26:T26" si="1">SUM(E4:E19)</f>
        <v>20459564</v>
      </c>
      <c r="F26" s="1">
        <f t="shared" si="1"/>
        <v>89928</v>
      </c>
      <c r="G26" s="1">
        <f>SUM(G4:G19)</f>
        <v>20875916</v>
      </c>
      <c r="H26" s="1">
        <f>SUM(H4:H19)</f>
        <v>84270</v>
      </c>
      <c r="I26" s="1">
        <f t="shared" si="1"/>
        <v>819490</v>
      </c>
      <c r="J26" s="1">
        <f t="shared" si="1"/>
        <v>19968571</v>
      </c>
      <c r="K26" s="1">
        <f t="shared" si="1"/>
        <v>97510</v>
      </c>
      <c r="L26" s="1">
        <f t="shared" si="1"/>
        <v>20976320</v>
      </c>
      <c r="M26" s="1">
        <f t="shared" si="1"/>
        <v>217654</v>
      </c>
      <c r="N26" s="1">
        <f t="shared" si="1"/>
        <v>0</v>
      </c>
      <c r="O26" s="1">
        <f>SUM(O4:O19)</f>
        <v>20795157</v>
      </c>
      <c r="P26" s="1">
        <f t="shared" si="1"/>
        <v>84015</v>
      </c>
      <c r="Q26" s="1">
        <f t="shared" si="1"/>
        <v>0</v>
      </c>
      <c r="R26" s="1">
        <f>SUM(R4:R19)</f>
        <v>21474752</v>
      </c>
      <c r="S26" s="1">
        <f>SUM(S4:S19)</f>
        <v>75339</v>
      </c>
      <c r="T26" s="1">
        <f t="shared" si="1"/>
        <v>0</v>
      </c>
      <c r="U26" s="1">
        <f t="shared" ref="U26:W26" si="2">SUM(U4:U25)</f>
        <v>21479319</v>
      </c>
      <c r="V26" s="1">
        <f t="shared" si="2"/>
        <v>75339</v>
      </c>
      <c r="W26" s="1">
        <f t="shared" si="2"/>
        <v>0</v>
      </c>
      <c r="X26" s="1">
        <f>SUM(X4:X19)</f>
        <v>21765535</v>
      </c>
      <c r="Y26" s="1">
        <f t="shared" ref="Y26:Z26" si="3">SUM(Y4:Y19)</f>
        <v>87811</v>
      </c>
      <c r="Z26" s="1">
        <f t="shared" si="3"/>
        <v>0</v>
      </c>
    </row>
    <row r="27" spans="1:26" ht="15.75" thickBot="1" x14ac:dyDescent="0.3">
      <c r="G27" s="26">
        <f>C26+E26+G26</f>
        <v>65017006</v>
      </c>
      <c r="H27" s="27">
        <f>D26+F26+H26</f>
        <v>221466</v>
      </c>
      <c r="O27" s="26">
        <f>J26+L26+O26</f>
        <v>61740048</v>
      </c>
      <c r="P27" s="27">
        <f>K26+M26+P26</f>
        <v>399179</v>
      </c>
      <c r="X27" s="26">
        <f>R26+U26+X26</f>
        <v>64719606</v>
      </c>
      <c r="Y27" s="27">
        <f>S26+V26+Y26</f>
        <v>238489</v>
      </c>
    </row>
    <row r="28" spans="1:26" x14ac:dyDescent="0.25">
      <c r="Q28" s="1"/>
    </row>
    <row r="31" spans="1:26" x14ac:dyDescent="0.25">
      <c r="L31" s="67"/>
      <c r="M31" s="67"/>
      <c r="N31" s="67"/>
      <c r="O31" s="67"/>
      <c r="P31" s="67"/>
    </row>
    <row r="32" spans="1:26" x14ac:dyDescent="0.25">
      <c r="L32" s="67"/>
      <c r="M32" s="67"/>
      <c r="N32" s="67" t="s">
        <v>58</v>
      </c>
      <c r="O32" s="67"/>
      <c r="P32" s="67"/>
    </row>
    <row r="33" spans="12:16" x14ac:dyDescent="0.25">
      <c r="L33" s="67"/>
      <c r="M33" s="67" t="s">
        <v>49</v>
      </c>
      <c r="N33" s="67">
        <v>213</v>
      </c>
      <c r="O33" s="67"/>
      <c r="P33" s="67"/>
    </row>
    <row r="34" spans="12:16" x14ac:dyDescent="0.25">
      <c r="L34" s="67"/>
      <c r="M34" s="67" t="s">
        <v>50</v>
      </c>
      <c r="N34" s="67">
        <v>211</v>
      </c>
      <c r="O34" s="67"/>
      <c r="P34" s="67"/>
    </row>
    <row r="35" spans="12:16" x14ac:dyDescent="0.25">
      <c r="L35" s="67"/>
      <c r="M35" s="59" t="s">
        <v>51</v>
      </c>
      <c r="N35" s="59">
        <v>213</v>
      </c>
      <c r="O35" s="64">
        <f>(N33+N34+N35)/3</f>
        <v>212.33333333333334</v>
      </c>
      <c r="P35" s="67"/>
    </row>
    <row r="36" spans="12:16" x14ac:dyDescent="0.25">
      <c r="L36" s="67"/>
      <c r="M36" s="60" t="s">
        <v>52</v>
      </c>
      <c r="N36" s="60">
        <v>212</v>
      </c>
      <c r="O36" s="65"/>
      <c r="P36" s="67"/>
    </row>
    <row r="37" spans="12:16" x14ac:dyDescent="0.25">
      <c r="L37" s="67"/>
      <c r="M37" s="61" t="s">
        <v>53</v>
      </c>
      <c r="N37" s="61">
        <v>212</v>
      </c>
      <c r="O37" s="66"/>
      <c r="P37" s="67"/>
    </row>
    <row r="38" spans="12:16" x14ac:dyDescent="0.25">
      <c r="L38" s="67"/>
      <c r="M38" s="59" t="s">
        <v>54</v>
      </c>
      <c r="N38" s="59">
        <v>212</v>
      </c>
      <c r="O38" s="64">
        <f>(N36+N37+N38)/3</f>
        <v>212</v>
      </c>
      <c r="P38" s="67"/>
    </row>
    <row r="39" spans="12:16" x14ac:dyDescent="0.25">
      <c r="L39" s="67"/>
      <c r="M39" s="60" t="s">
        <v>55</v>
      </c>
      <c r="N39" s="60">
        <v>212</v>
      </c>
      <c r="O39" s="65"/>
      <c r="P39" s="67"/>
    </row>
    <row r="40" spans="12:16" x14ac:dyDescent="0.25">
      <c r="L40" s="67"/>
      <c r="M40" s="61" t="s">
        <v>56</v>
      </c>
      <c r="N40" s="61">
        <v>213</v>
      </c>
      <c r="O40" s="66"/>
      <c r="P40" s="67"/>
    </row>
    <row r="41" spans="12:16" x14ac:dyDescent="0.25">
      <c r="L41" s="67"/>
      <c r="M41" s="59" t="s">
        <v>57</v>
      </c>
      <c r="N41" s="59">
        <v>213</v>
      </c>
      <c r="O41" s="64">
        <f>(N39+N40+N41)/3</f>
        <v>212.66666666666666</v>
      </c>
      <c r="P41" s="67"/>
    </row>
    <row r="42" spans="12:16" x14ac:dyDescent="0.25">
      <c r="L42" s="67"/>
      <c r="M42" s="62" t="s">
        <v>59</v>
      </c>
      <c r="N42" s="61"/>
      <c r="O42" s="66"/>
      <c r="P42" s="67"/>
    </row>
    <row r="43" spans="12:16" x14ac:dyDescent="0.25">
      <c r="L43" s="67"/>
      <c r="M43" s="62" t="s">
        <v>60</v>
      </c>
      <c r="N43" s="61"/>
      <c r="O43" s="66"/>
      <c r="P43" s="67"/>
    </row>
    <row r="44" spans="12:16" x14ac:dyDescent="0.25">
      <c r="L44" s="67"/>
      <c r="M44" s="63" t="s">
        <v>61</v>
      </c>
      <c r="N44" s="59"/>
      <c r="O44" s="64">
        <f>(N42+N43+N44)/3</f>
        <v>0</v>
      </c>
      <c r="P44" s="67"/>
    </row>
    <row r="45" spans="12:16" x14ac:dyDescent="0.25">
      <c r="L45" s="67"/>
      <c r="M45" s="67"/>
      <c r="N45" s="67"/>
      <c r="O45" s="67"/>
      <c r="P45" s="67"/>
    </row>
  </sheetData>
  <mergeCells count="9">
    <mergeCell ref="X2:Z2"/>
    <mergeCell ref="R2:T2"/>
    <mergeCell ref="U2:W2"/>
    <mergeCell ref="O2:Q2"/>
    <mergeCell ref="C2:D2"/>
    <mergeCell ref="E2:F2"/>
    <mergeCell ref="G2:I2"/>
    <mergeCell ref="J2:K2"/>
    <mergeCell ref="L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opLeftCell="Q1" workbookViewId="0">
      <selection activeCell="J28" sqref="J28"/>
    </sheetView>
  </sheetViews>
  <sheetFormatPr defaultRowHeight="15" x14ac:dyDescent="0.25"/>
  <cols>
    <col min="2" max="2" width="44.5703125" customWidth="1"/>
    <col min="3" max="4" width="13.5703125" customWidth="1"/>
    <col min="5" max="5" width="10.5703125" bestFit="1" customWidth="1"/>
    <col min="6" max="6" width="13.7109375" customWidth="1"/>
    <col min="7" max="7" width="9.85546875" bestFit="1" customWidth="1"/>
    <col min="9" max="9" width="10.42578125" customWidth="1"/>
    <col min="10" max="10" width="12.42578125" customWidth="1"/>
    <col min="13" max="13" width="11.28515625" customWidth="1"/>
    <col min="16" max="16" width="12.5703125" customWidth="1"/>
    <col min="17" max="17" width="12.42578125" customWidth="1"/>
    <col min="19" max="19" width="11.5703125" customWidth="1"/>
    <col min="22" max="22" width="12.28515625" customWidth="1"/>
    <col min="25" max="25" width="11.85546875" customWidth="1"/>
    <col min="26" max="26" width="11.42578125" customWidth="1"/>
    <col min="27" max="27" width="10.7109375" customWidth="1"/>
    <col min="28" max="28" width="11" customWidth="1"/>
    <col min="30" max="30" width="12.140625" customWidth="1"/>
    <col min="31" max="31" width="11.42578125" customWidth="1"/>
    <col min="33" max="33" width="11.7109375" customWidth="1"/>
    <col min="34" max="34" width="13" customWidth="1"/>
    <col min="35" max="35" width="12.85546875" customWidth="1"/>
    <col min="36" max="36" width="11.42578125" customWidth="1"/>
  </cols>
  <sheetData>
    <row r="1" spans="1:36" ht="15.75" thickBot="1" x14ac:dyDescent="0.3"/>
    <row r="2" spans="1:36" x14ac:dyDescent="0.25">
      <c r="C2" s="68" t="s">
        <v>1</v>
      </c>
      <c r="D2" s="70"/>
      <c r="E2" s="68" t="s">
        <v>2</v>
      </c>
      <c r="F2" s="70"/>
      <c r="G2" s="71" t="s">
        <v>3</v>
      </c>
      <c r="H2" s="72"/>
      <c r="I2" s="74"/>
      <c r="J2" s="68" t="s">
        <v>4</v>
      </c>
      <c r="K2" s="69"/>
      <c r="L2" s="70"/>
      <c r="M2" s="68" t="s">
        <v>5</v>
      </c>
      <c r="N2" s="69"/>
      <c r="O2" s="70"/>
      <c r="P2" s="68" t="s">
        <v>6</v>
      </c>
      <c r="Q2" s="69"/>
      <c r="R2" s="70"/>
      <c r="S2" s="68" t="s">
        <v>7</v>
      </c>
      <c r="T2" s="69"/>
      <c r="U2" s="70"/>
      <c r="V2" s="68" t="s">
        <v>8</v>
      </c>
      <c r="W2" s="69"/>
      <c r="X2" s="70"/>
      <c r="Y2" s="68" t="s">
        <v>9</v>
      </c>
      <c r="Z2" s="69"/>
      <c r="AA2" s="70"/>
      <c r="AB2" s="68" t="s">
        <v>10</v>
      </c>
      <c r="AC2" s="69"/>
      <c r="AD2" s="70"/>
      <c r="AE2" s="68" t="s">
        <v>11</v>
      </c>
      <c r="AF2" s="69"/>
      <c r="AG2" s="70"/>
      <c r="AH2" s="68" t="s">
        <v>12</v>
      </c>
      <c r="AI2" s="69"/>
      <c r="AJ2" s="70"/>
    </row>
    <row r="3" spans="1:36" x14ac:dyDescent="0.25">
      <c r="C3" s="6" t="s">
        <v>28</v>
      </c>
      <c r="D3" s="7" t="s">
        <v>34</v>
      </c>
      <c r="E3" s="6" t="s">
        <v>28</v>
      </c>
      <c r="F3" s="7" t="s">
        <v>34</v>
      </c>
      <c r="G3" s="6" t="s">
        <v>28</v>
      </c>
      <c r="H3" s="2" t="s">
        <v>34</v>
      </c>
      <c r="I3" s="7" t="s">
        <v>35</v>
      </c>
      <c r="J3" s="6" t="s">
        <v>28</v>
      </c>
      <c r="K3" s="2" t="s">
        <v>34</v>
      </c>
      <c r="L3" s="7" t="s">
        <v>35</v>
      </c>
      <c r="M3" s="6" t="s">
        <v>28</v>
      </c>
      <c r="N3" s="2" t="s">
        <v>34</v>
      </c>
      <c r="O3" s="7" t="s">
        <v>35</v>
      </c>
      <c r="P3" s="6" t="s">
        <v>28</v>
      </c>
      <c r="Q3" s="2" t="s">
        <v>34</v>
      </c>
      <c r="R3" s="7" t="s">
        <v>35</v>
      </c>
      <c r="S3" s="6" t="s">
        <v>28</v>
      </c>
      <c r="T3" s="2" t="s">
        <v>34</v>
      </c>
      <c r="U3" s="7" t="s">
        <v>35</v>
      </c>
      <c r="V3" s="6" t="s">
        <v>28</v>
      </c>
      <c r="W3" s="2" t="s">
        <v>34</v>
      </c>
      <c r="X3" s="7" t="s">
        <v>35</v>
      </c>
      <c r="Y3" s="6" t="s">
        <v>28</v>
      </c>
      <c r="Z3" s="2" t="s">
        <v>34</v>
      </c>
      <c r="AA3" s="7" t="s">
        <v>35</v>
      </c>
      <c r="AB3" s="6" t="s">
        <v>28</v>
      </c>
      <c r="AC3" s="2" t="s">
        <v>34</v>
      </c>
      <c r="AD3" s="7" t="s">
        <v>35</v>
      </c>
      <c r="AE3" s="6" t="s">
        <v>28</v>
      </c>
      <c r="AF3" s="2" t="s">
        <v>34</v>
      </c>
      <c r="AG3" s="7" t="s">
        <v>35</v>
      </c>
      <c r="AH3" s="6" t="s">
        <v>28</v>
      </c>
      <c r="AI3" s="2" t="s">
        <v>34</v>
      </c>
      <c r="AJ3" s="7" t="s">
        <v>35</v>
      </c>
    </row>
    <row r="4" spans="1:36" x14ac:dyDescent="0.25">
      <c r="A4">
        <v>1</v>
      </c>
      <c r="B4" s="5" t="s">
        <v>0</v>
      </c>
      <c r="C4" s="11">
        <v>1913100</v>
      </c>
      <c r="D4" s="9"/>
      <c r="E4" s="11">
        <v>2189580</v>
      </c>
      <c r="F4" s="10"/>
      <c r="G4" s="11">
        <v>2189580</v>
      </c>
      <c r="H4" s="4"/>
      <c r="I4" s="10"/>
      <c r="J4" s="11">
        <v>2189580</v>
      </c>
      <c r="K4" s="4"/>
      <c r="L4" s="10"/>
      <c r="M4" s="11">
        <v>2396940</v>
      </c>
      <c r="N4" s="4"/>
      <c r="O4" s="10"/>
      <c r="P4" s="11">
        <v>2189580</v>
      </c>
      <c r="Q4" s="4"/>
      <c r="R4" s="10"/>
      <c r="S4" s="11">
        <v>2275980</v>
      </c>
      <c r="T4" s="4"/>
      <c r="U4" s="10"/>
      <c r="V4" s="11">
        <v>2362380</v>
      </c>
      <c r="W4" s="4"/>
      <c r="X4" s="10"/>
      <c r="Y4" s="11">
        <v>2379660</v>
      </c>
      <c r="Z4" s="4"/>
      <c r="AA4" s="10"/>
      <c r="AB4" s="11">
        <v>2466060</v>
      </c>
      <c r="AC4" s="4"/>
      <c r="AD4" s="10"/>
      <c r="AE4" s="11">
        <v>2362380</v>
      </c>
      <c r="AF4" s="4"/>
      <c r="AG4" s="10"/>
      <c r="AH4" s="11">
        <v>2275980</v>
      </c>
      <c r="AI4" s="4"/>
      <c r="AJ4" s="10"/>
    </row>
    <row r="5" spans="1:36" x14ac:dyDescent="0.25">
      <c r="A5">
        <v>2</v>
      </c>
      <c r="B5" s="5" t="s">
        <v>13</v>
      </c>
      <c r="C5" s="11">
        <v>1182975</v>
      </c>
      <c r="D5" s="10"/>
      <c r="E5" s="11">
        <v>1182975</v>
      </c>
      <c r="F5" s="10"/>
      <c r="G5" s="11">
        <v>1192975</v>
      </c>
      <c r="H5" s="4"/>
      <c r="I5" s="10"/>
      <c r="J5" s="11">
        <v>1187975</v>
      </c>
      <c r="K5" s="3"/>
      <c r="L5" s="10"/>
      <c r="M5" s="11">
        <v>1187975</v>
      </c>
      <c r="N5" s="4"/>
      <c r="O5" s="10"/>
      <c r="P5" s="11">
        <v>1257975</v>
      </c>
      <c r="Q5" s="4"/>
      <c r="R5" s="10"/>
      <c r="S5" s="11">
        <v>1187975</v>
      </c>
      <c r="T5" s="4"/>
      <c r="U5" s="10"/>
      <c r="V5" s="11">
        <v>1187975</v>
      </c>
      <c r="W5" s="4"/>
      <c r="X5" s="10"/>
      <c r="Y5" s="11">
        <v>1168628</v>
      </c>
      <c r="Z5" s="4"/>
      <c r="AA5" s="10"/>
      <c r="AB5" s="11">
        <v>1228628</v>
      </c>
      <c r="AC5" s="4"/>
      <c r="AD5" s="10"/>
      <c r="AE5" s="11">
        <v>1148628</v>
      </c>
      <c r="AF5" s="4"/>
      <c r="AG5" s="10"/>
      <c r="AH5" s="11">
        <v>1248628</v>
      </c>
      <c r="AI5" s="4">
        <v>9228</v>
      </c>
      <c r="AJ5" s="10"/>
    </row>
    <row r="6" spans="1:36" x14ac:dyDescent="0.25">
      <c r="A6">
        <v>3</v>
      </c>
      <c r="B6" s="5" t="s">
        <v>14</v>
      </c>
      <c r="C6" s="11">
        <v>563650</v>
      </c>
      <c r="D6" s="10">
        <v>8400</v>
      </c>
      <c r="E6" s="11">
        <v>499581</v>
      </c>
      <c r="F6" s="9">
        <v>12600</v>
      </c>
      <c r="G6" s="11">
        <v>499581</v>
      </c>
      <c r="H6" s="3">
        <v>9000</v>
      </c>
      <c r="I6" s="9"/>
      <c r="J6" s="11">
        <v>499581</v>
      </c>
      <c r="K6" s="4">
        <v>10800</v>
      </c>
      <c r="L6" s="10"/>
      <c r="M6" s="11">
        <v>499581</v>
      </c>
      <c r="N6" s="4">
        <v>10200</v>
      </c>
      <c r="O6" s="10"/>
      <c r="P6" s="11">
        <v>499581</v>
      </c>
      <c r="Q6" s="4">
        <v>11400</v>
      </c>
      <c r="R6" s="10"/>
      <c r="S6" s="11">
        <v>499581</v>
      </c>
      <c r="T6" s="4">
        <v>17700</v>
      </c>
      <c r="U6" s="10"/>
      <c r="V6" s="11">
        <v>499581</v>
      </c>
      <c r="W6" s="4">
        <v>8400</v>
      </c>
      <c r="X6" s="10"/>
      <c r="Y6" s="11">
        <v>499581</v>
      </c>
      <c r="Z6" s="4">
        <v>7800</v>
      </c>
      <c r="AA6" s="10"/>
      <c r="AB6" s="11">
        <v>499581</v>
      </c>
      <c r="AC6" s="4">
        <v>11400</v>
      </c>
      <c r="AD6" s="10"/>
      <c r="AE6" s="11">
        <v>499581</v>
      </c>
      <c r="AF6" s="4">
        <v>11400</v>
      </c>
      <c r="AG6" s="10"/>
      <c r="AH6" s="11">
        <v>499581</v>
      </c>
      <c r="AI6" s="4">
        <v>11400</v>
      </c>
      <c r="AJ6" s="10"/>
    </row>
    <row r="7" spans="1:36" x14ac:dyDescent="0.25">
      <c r="A7">
        <v>4</v>
      </c>
      <c r="B7" s="5" t="s">
        <v>15</v>
      </c>
      <c r="C7" s="11">
        <v>2230334</v>
      </c>
      <c r="D7" s="10"/>
      <c r="E7" s="11">
        <v>2154523</v>
      </c>
      <c r="F7" s="9"/>
      <c r="G7" s="11">
        <v>2154523</v>
      </c>
      <c r="H7" s="3"/>
      <c r="I7" s="9"/>
      <c r="J7" s="11">
        <v>2349313</v>
      </c>
      <c r="K7" s="3"/>
      <c r="L7" s="10"/>
      <c r="M7" s="11">
        <v>2068122</v>
      </c>
      <c r="N7" s="4"/>
      <c r="O7" s="10"/>
      <c r="P7" s="11">
        <v>2154523</v>
      </c>
      <c r="Q7" s="4"/>
      <c r="R7" s="10"/>
      <c r="S7" s="11">
        <v>2085403</v>
      </c>
      <c r="T7" s="4"/>
      <c r="U7" s="10"/>
      <c r="V7" s="11">
        <v>2154523</v>
      </c>
      <c r="W7" s="4"/>
      <c r="X7" s="10"/>
      <c r="Y7" s="11">
        <v>2137243</v>
      </c>
      <c r="Z7" s="4"/>
      <c r="AA7" s="10"/>
      <c r="AB7" s="11">
        <v>2258203</v>
      </c>
      <c r="AC7" s="4"/>
      <c r="AD7" s="10"/>
      <c r="AE7" s="11">
        <v>2171803</v>
      </c>
      <c r="AF7" s="4"/>
      <c r="AG7" s="10"/>
      <c r="AH7" s="11">
        <v>2361883</v>
      </c>
      <c r="AI7" s="4"/>
      <c r="AJ7" s="10"/>
    </row>
    <row r="8" spans="1:36" x14ac:dyDescent="0.25">
      <c r="A8">
        <v>5</v>
      </c>
      <c r="B8" s="5" t="s">
        <v>16</v>
      </c>
      <c r="C8" s="11">
        <v>635202</v>
      </c>
      <c r="D8" s="9">
        <v>4500</v>
      </c>
      <c r="E8" s="11">
        <v>603685</v>
      </c>
      <c r="F8" s="9">
        <v>6300</v>
      </c>
      <c r="G8" s="11">
        <v>697585</v>
      </c>
      <c r="H8" s="3">
        <v>4200</v>
      </c>
      <c r="I8" s="9"/>
      <c r="J8" s="11">
        <v>575225</v>
      </c>
      <c r="K8" s="3">
        <v>5400</v>
      </c>
      <c r="L8" s="10"/>
      <c r="M8" s="11">
        <v>440984</v>
      </c>
      <c r="N8" s="4">
        <v>4800</v>
      </c>
      <c r="O8" s="10"/>
      <c r="P8" s="11">
        <v>547643</v>
      </c>
      <c r="Q8" s="4">
        <v>4500</v>
      </c>
      <c r="R8" s="10"/>
      <c r="S8" s="11">
        <v>575225</v>
      </c>
      <c r="T8" s="4">
        <v>1200</v>
      </c>
      <c r="U8" s="10"/>
      <c r="V8" s="11">
        <v>575225</v>
      </c>
      <c r="W8" s="4">
        <v>3300</v>
      </c>
      <c r="X8" s="10"/>
      <c r="Y8" s="11">
        <v>572955</v>
      </c>
      <c r="Z8" s="4">
        <v>6000</v>
      </c>
      <c r="AA8" s="10"/>
      <c r="AB8" s="11">
        <v>570685</v>
      </c>
      <c r="AC8" s="4">
        <v>8238</v>
      </c>
      <c r="AD8" s="10"/>
      <c r="AE8" s="11">
        <v>570687</v>
      </c>
      <c r="AF8" s="4">
        <v>8238</v>
      </c>
      <c r="AG8" s="10"/>
      <c r="AH8" s="11">
        <v>570685</v>
      </c>
      <c r="AI8" s="4">
        <v>8238</v>
      </c>
      <c r="AJ8" s="10"/>
    </row>
    <row r="9" spans="1:36" x14ac:dyDescent="0.25">
      <c r="A9">
        <v>6</v>
      </c>
      <c r="B9" s="5" t="s">
        <v>17</v>
      </c>
      <c r="C9" s="11">
        <v>2165403</v>
      </c>
      <c r="D9" s="10">
        <v>12540</v>
      </c>
      <c r="E9" s="11">
        <v>2300886</v>
      </c>
      <c r="F9" s="9">
        <v>11880</v>
      </c>
      <c r="G9" s="11">
        <v>1985243</v>
      </c>
      <c r="H9" s="3">
        <v>7260</v>
      </c>
      <c r="I9" s="9"/>
      <c r="J9" s="11">
        <v>2711003</v>
      </c>
      <c r="K9" s="4">
        <v>12540</v>
      </c>
      <c r="L9" s="10"/>
      <c r="M9" s="11">
        <v>2368123</v>
      </c>
      <c r="N9" s="4">
        <v>8580</v>
      </c>
      <c r="O9" s="10"/>
      <c r="P9" s="11">
        <v>2321723</v>
      </c>
      <c r="Q9" s="4">
        <v>9240</v>
      </c>
      <c r="R9" s="10"/>
      <c r="S9" s="11">
        <v>2348123</v>
      </c>
      <c r="T9" s="4">
        <v>5940</v>
      </c>
      <c r="U9" s="10"/>
      <c r="V9" s="11">
        <v>2378123</v>
      </c>
      <c r="W9" s="4">
        <v>11880</v>
      </c>
      <c r="X9" s="10"/>
      <c r="Y9" s="11">
        <v>2501803</v>
      </c>
      <c r="Z9" s="4">
        <v>6600</v>
      </c>
      <c r="AA9" s="10"/>
      <c r="AB9" s="11">
        <v>2555483</v>
      </c>
      <c r="AC9" s="4">
        <v>13200</v>
      </c>
      <c r="AD9" s="10"/>
      <c r="AE9" s="25">
        <v>7297532</v>
      </c>
      <c r="AF9" s="4">
        <v>8580</v>
      </c>
      <c r="AG9" s="10"/>
      <c r="AH9" s="11">
        <v>2708350</v>
      </c>
      <c r="AI9" s="4">
        <v>8580</v>
      </c>
      <c r="AJ9" s="10"/>
    </row>
    <row r="10" spans="1:36" x14ac:dyDescent="0.25">
      <c r="A10">
        <v>7</v>
      </c>
      <c r="B10" s="5" t="s">
        <v>18</v>
      </c>
      <c r="C10" s="11">
        <v>485741</v>
      </c>
      <c r="D10" s="10"/>
      <c r="E10" s="11">
        <v>387214</v>
      </c>
      <c r="F10" s="10"/>
      <c r="G10" s="11">
        <v>705144</v>
      </c>
      <c r="H10" s="4"/>
      <c r="I10" s="10"/>
      <c r="J10" s="11">
        <v>569339</v>
      </c>
      <c r="K10" s="4"/>
      <c r="L10" s="10"/>
      <c r="M10" s="11">
        <v>569339</v>
      </c>
      <c r="N10" s="4"/>
      <c r="O10" s="10"/>
      <c r="P10" s="11">
        <v>569339</v>
      </c>
      <c r="Q10" s="4"/>
      <c r="R10" s="10"/>
      <c r="S10" s="11">
        <v>569339</v>
      </c>
      <c r="T10" s="4"/>
      <c r="U10" s="10"/>
      <c r="V10" s="11">
        <v>584682</v>
      </c>
      <c r="W10" s="4"/>
      <c r="X10" s="10"/>
      <c r="Y10" s="11">
        <v>600367</v>
      </c>
      <c r="Z10" s="4"/>
      <c r="AA10" s="10"/>
      <c r="AB10" s="11">
        <v>600367</v>
      </c>
      <c r="AC10" s="4"/>
      <c r="AD10" s="10"/>
      <c r="AE10" s="11">
        <v>600367</v>
      </c>
      <c r="AF10" s="4"/>
      <c r="AG10" s="10"/>
      <c r="AH10" s="11">
        <v>600367</v>
      </c>
      <c r="AI10" s="4"/>
      <c r="AJ10" s="10"/>
    </row>
    <row r="11" spans="1:36" x14ac:dyDescent="0.25">
      <c r="A11">
        <v>8</v>
      </c>
      <c r="B11" s="5" t="s">
        <v>19</v>
      </c>
      <c r="C11" s="11">
        <v>484947</v>
      </c>
      <c r="D11" s="10"/>
      <c r="E11" s="11">
        <v>402549</v>
      </c>
      <c r="F11" s="10"/>
      <c r="G11" s="11">
        <v>558968</v>
      </c>
      <c r="H11" s="4"/>
      <c r="I11" s="9"/>
      <c r="J11" s="11">
        <v>319558</v>
      </c>
      <c r="K11" s="4"/>
      <c r="L11" s="10"/>
      <c r="M11" s="11">
        <v>266495</v>
      </c>
      <c r="N11" s="4"/>
      <c r="O11" s="10"/>
      <c r="P11" s="11">
        <v>257900</v>
      </c>
      <c r="Q11" s="4"/>
      <c r="R11" s="10"/>
      <c r="S11" s="11">
        <v>471145</v>
      </c>
      <c r="T11" s="4"/>
      <c r="U11" s="10"/>
      <c r="V11" s="11">
        <v>499403</v>
      </c>
      <c r="W11" s="4"/>
      <c r="X11" s="10"/>
      <c r="Y11" s="11">
        <v>499403</v>
      </c>
      <c r="Z11" s="4"/>
      <c r="AA11" s="10"/>
      <c r="AB11" s="11">
        <v>499403</v>
      </c>
      <c r="AC11" s="4"/>
      <c r="AD11" s="10"/>
      <c r="AE11" s="11">
        <v>511766</v>
      </c>
      <c r="AF11" s="4"/>
      <c r="AG11" s="10"/>
      <c r="AH11" s="11">
        <v>499403</v>
      </c>
      <c r="AI11" s="4"/>
      <c r="AJ11" s="10"/>
    </row>
    <row r="12" spans="1:36" x14ac:dyDescent="0.25">
      <c r="A12">
        <v>9</v>
      </c>
      <c r="B12" s="5" t="s">
        <v>20</v>
      </c>
      <c r="C12" s="11">
        <v>465421</v>
      </c>
      <c r="D12" s="9">
        <v>6300</v>
      </c>
      <c r="E12" s="11">
        <v>453745</v>
      </c>
      <c r="F12" s="9">
        <v>9000</v>
      </c>
      <c r="G12" s="11">
        <v>453745</v>
      </c>
      <c r="H12" s="3">
        <v>8550</v>
      </c>
      <c r="I12" s="10"/>
      <c r="J12" s="11">
        <v>453745</v>
      </c>
      <c r="K12" s="4">
        <v>7200</v>
      </c>
      <c r="L12" s="10"/>
      <c r="M12" s="11">
        <v>453745</v>
      </c>
      <c r="N12" s="4">
        <v>6300</v>
      </c>
      <c r="O12" s="10"/>
      <c r="P12" s="11">
        <v>453745</v>
      </c>
      <c r="Q12" s="4">
        <v>9450</v>
      </c>
      <c r="R12" s="10"/>
      <c r="S12" s="11">
        <v>453745</v>
      </c>
      <c r="T12" s="4">
        <v>6750</v>
      </c>
      <c r="U12" s="10"/>
      <c r="V12" s="11">
        <v>463704</v>
      </c>
      <c r="W12" s="4">
        <v>4500</v>
      </c>
      <c r="X12" s="10"/>
      <c r="Y12" s="11">
        <v>463704</v>
      </c>
      <c r="Z12" s="4">
        <v>5850</v>
      </c>
      <c r="AA12" s="10"/>
      <c r="AB12" s="11">
        <v>463704</v>
      </c>
      <c r="AC12" s="4">
        <v>9900</v>
      </c>
      <c r="AD12" s="10"/>
      <c r="AE12" s="11">
        <v>463704</v>
      </c>
      <c r="AF12" s="4">
        <v>8100</v>
      </c>
      <c r="AG12" s="10"/>
      <c r="AH12" s="11">
        <v>463704</v>
      </c>
      <c r="AI12" s="4">
        <v>8100</v>
      </c>
      <c r="AJ12" s="10"/>
    </row>
    <row r="13" spans="1:36" x14ac:dyDescent="0.25">
      <c r="A13">
        <v>10</v>
      </c>
      <c r="B13" s="5" t="s">
        <v>21</v>
      </c>
      <c r="C13" s="11">
        <v>1843941</v>
      </c>
      <c r="D13" s="10"/>
      <c r="E13" s="11">
        <v>1665243</v>
      </c>
      <c r="F13" s="10"/>
      <c r="G13" s="11">
        <v>1665243</v>
      </c>
      <c r="H13" s="4"/>
      <c r="I13" s="10"/>
      <c r="J13" s="11">
        <v>1665243</v>
      </c>
      <c r="K13" s="4"/>
      <c r="L13" s="10"/>
      <c r="M13" s="11">
        <v>1665243</v>
      </c>
      <c r="N13" s="4"/>
      <c r="O13" s="10"/>
      <c r="P13" s="11">
        <v>1685243</v>
      </c>
      <c r="Q13" s="4"/>
      <c r="R13" s="10"/>
      <c r="S13" s="11">
        <v>1665243</v>
      </c>
      <c r="T13" s="4"/>
      <c r="U13" s="10"/>
      <c r="V13" s="11">
        <v>1665243</v>
      </c>
      <c r="W13" s="4"/>
      <c r="X13" s="10"/>
      <c r="Y13" s="11">
        <v>1665243</v>
      </c>
      <c r="Z13" s="4"/>
      <c r="AA13" s="10"/>
      <c r="AB13" s="11">
        <v>1665243</v>
      </c>
      <c r="AC13" s="4"/>
      <c r="AD13" s="10"/>
      <c r="AE13" s="11">
        <v>1665243</v>
      </c>
      <c r="AF13" s="4"/>
      <c r="AG13" s="10"/>
      <c r="AH13" s="11">
        <v>1665243</v>
      </c>
      <c r="AI13" s="4"/>
      <c r="AJ13" s="10"/>
    </row>
    <row r="14" spans="1:36" x14ac:dyDescent="0.25">
      <c r="A14">
        <v>11</v>
      </c>
      <c r="B14" s="5" t="s">
        <v>22</v>
      </c>
      <c r="C14" s="11">
        <v>584821</v>
      </c>
      <c r="D14" s="10"/>
      <c r="E14" s="11">
        <v>263169</v>
      </c>
      <c r="F14" s="10"/>
      <c r="G14" s="11">
        <v>737321</v>
      </c>
      <c r="H14" s="4"/>
      <c r="I14" s="10"/>
      <c r="J14" s="11">
        <v>584821</v>
      </c>
      <c r="K14" s="4"/>
      <c r="L14" s="10"/>
      <c r="M14" s="11">
        <v>584821</v>
      </c>
      <c r="N14" s="4"/>
      <c r="O14" s="10"/>
      <c r="P14" s="11">
        <v>571274</v>
      </c>
      <c r="Q14" s="4"/>
      <c r="R14" s="10"/>
      <c r="S14" s="11">
        <v>599442</v>
      </c>
      <c r="T14" s="4"/>
      <c r="U14" s="10"/>
      <c r="V14" s="11">
        <v>584821</v>
      </c>
      <c r="W14" s="4"/>
      <c r="X14" s="10"/>
      <c r="Y14" s="11">
        <v>584821</v>
      </c>
      <c r="Z14" s="4"/>
      <c r="AA14" s="10"/>
      <c r="AB14" s="11">
        <v>584821</v>
      </c>
      <c r="AC14" s="4"/>
      <c r="AD14" s="10"/>
      <c r="AE14" s="11">
        <v>543049</v>
      </c>
      <c r="AF14" s="4"/>
      <c r="AG14" s="10"/>
      <c r="AH14" s="11">
        <v>461179</v>
      </c>
      <c r="AI14" s="4"/>
      <c r="AJ14" s="10"/>
    </row>
    <row r="15" spans="1:36" x14ac:dyDescent="0.25">
      <c r="A15">
        <v>12</v>
      </c>
      <c r="B15" s="5" t="s">
        <v>23</v>
      </c>
      <c r="C15" s="11">
        <v>642833</v>
      </c>
      <c r="D15" s="10"/>
      <c r="E15" s="11">
        <v>642833</v>
      </c>
      <c r="F15" s="10"/>
      <c r="G15" s="11">
        <v>627761</v>
      </c>
      <c r="H15" s="4"/>
      <c r="I15" s="10"/>
      <c r="J15" s="11">
        <v>637098</v>
      </c>
      <c r="K15" s="4"/>
      <c r="L15" s="10"/>
      <c r="M15" s="11">
        <v>613367</v>
      </c>
      <c r="N15" s="4">
        <v>11272</v>
      </c>
      <c r="O15" s="10"/>
      <c r="P15" s="11">
        <v>613367</v>
      </c>
      <c r="Q15" s="4"/>
      <c r="R15" s="10"/>
      <c r="S15" s="11">
        <v>613367</v>
      </c>
      <c r="T15" s="4"/>
      <c r="U15" s="10"/>
      <c r="V15" s="11">
        <v>613367</v>
      </c>
      <c r="W15" s="4"/>
      <c r="X15" s="10"/>
      <c r="Y15" s="11">
        <v>613367</v>
      </c>
      <c r="Z15" s="4"/>
      <c r="AA15" s="10"/>
      <c r="AB15" s="11">
        <v>613367</v>
      </c>
      <c r="AC15" s="4"/>
      <c r="AD15" s="10"/>
      <c r="AE15" s="11">
        <v>613367</v>
      </c>
      <c r="AF15" s="4"/>
      <c r="AG15" s="10"/>
      <c r="AH15" s="11">
        <v>613367</v>
      </c>
      <c r="AI15" s="4"/>
      <c r="AJ15" s="10"/>
    </row>
    <row r="16" spans="1:36" x14ac:dyDescent="0.25">
      <c r="A16">
        <v>13</v>
      </c>
      <c r="B16" s="5" t="s">
        <v>24</v>
      </c>
      <c r="C16" s="11">
        <v>626388</v>
      </c>
      <c r="D16" s="10">
        <v>11250</v>
      </c>
      <c r="E16" s="11">
        <v>574044</v>
      </c>
      <c r="F16" s="10">
        <v>11750</v>
      </c>
      <c r="G16" s="11">
        <v>584912</v>
      </c>
      <c r="H16" s="4">
        <v>11250</v>
      </c>
      <c r="I16" s="10"/>
      <c r="J16" s="11">
        <v>584912</v>
      </c>
      <c r="K16" s="4">
        <v>15750</v>
      </c>
      <c r="L16" s="10"/>
      <c r="M16" s="11">
        <v>599139</v>
      </c>
      <c r="N16" s="4">
        <v>7500</v>
      </c>
      <c r="O16" s="10"/>
      <c r="P16" s="11">
        <v>599139</v>
      </c>
      <c r="Q16" s="4">
        <v>13500</v>
      </c>
      <c r="R16" s="10"/>
      <c r="S16" s="11">
        <v>599139</v>
      </c>
      <c r="T16" s="4">
        <v>127750</v>
      </c>
      <c r="U16" s="10"/>
      <c r="V16" s="11">
        <v>599139</v>
      </c>
      <c r="W16" s="4">
        <v>11250</v>
      </c>
      <c r="X16" s="10"/>
      <c r="Y16" s="11">
        <v>599139</v>
      </c>
      <c r="Z16" s="4">
        <v>10500</v>
      </c>
      <c r="AA16" s="10"/>
      <c r="AB16" s="11">
        <v>599139</v>
      </c>
      <c r="AC16" s="4">
        <v>15750</v>
      </c>
      <c r="AD16" s="10"/>
      <c r="AE16" s="11">
        <v>599139</v>
      </c>
      <c r="AF16" s="4">
        <v>13500</v>
      </c>
      <c r="AG16" s="10"/>
      <c r="AH16" s="11">
        <v>599139</v>
      </c>
      <c r="AI16" s="4">
        <v>11250</v>
      </c>
      <c r="AJ16" s="10"/>
    </row>
    <row r="17" spans="1:36" x14ac:dyDescent="0.25">
      <c r="A17">
        <v>14</v>
      </c>
      <c r="B17" s="5" t="s">
        <v>25</v>
      </c>
      <c r="C17" s="11">
        <v>441000</v>
      </c>
      <c r="D17" s="9">
        <v>3900</v>
      </c>
      <c r="E17" s="11">
        <v>441000</v>
      </c>
      <c r="F17" s="9">
        <v>6000</v>
      </c>
      <c r="G17" s="11">
        <v>441000</v>
      </c>
      <c r="H17" s="3">
        <v>6000</v>
      </c>
      <c r="I17" s="10"/>
      <c r="J17" s="11">
        <v>441000</v>
      </c>
      <c r="K17" s="4">
        <v>5700</v>
      </c>
      <c r="L17" s="10"/>
      <c r="M17" s="11">
        <v>441000</v>
      </c>
      <c r="N17" s="4">
        <v>5400</v>
      </c>
      <c r="O17" s="10"/>
      <c r="P17" s="11">
        <v>471000</v>
      </c>
      <c r="Q17" s="4">
        <v>6600</v>
      </c>
      <c r="R17" s="10"/>
      <c r="S17" s="11">
        <v>718273</v>
      </c>
      <c r="T17" s="4">
        <v>6300</v>
      </c>
      <c r="U17" s="10"/>
      <c r="V17" s="11">
        <v>441000</v>
      </c>
      <c r="W17" s="4">
        <v>6000</v>
      </c>
      <c r="X17" s="10"/>
      <c r="Y17" s="11">
        <v>441000</v>
      </c>
      <c r="Z17" s="4">
        <v>3900</v>
      </c>
      <c r="AA17" s="10"/>
      <c r="AB17" s="11">
        <v>441000</v>
      </c>
      <c r="AC17" s="4">
        <v>6000</v>
      </c>
      <c r="AD17" s="10"/>
      <c r="AE17" s="11">
        <v>441000</v>
      </c>
      <c r="AF17" s="4">
        <v>5400</v>
      </c>
      <c r="AG17" s="10"/>
      <c r="AH17" s="11">
        <v>441000</v>
      </c>
      <c r="AI17" s="4">
        <v>5100</v>
      </c>
      <c r="AJ17" s="10"/>
    </row>
    <row r="18" spans="1:36" x14ac:dyDescent="0.25">
      <c r="A18">
        <v>15</v>
      </c>
      <c r="B18" s="5" t="s">
        <v>26</v>
      </c>
      <c r="C18" s="11">
        <v>1924983</v>
      </c>
      <c r="D18" s="10"/>
      <c r="E18" s="11">
        <v>1876383</v>
      </c>
      <c r="F18" s="10"/>
      <c r="G18" s="11">
        <v>1900683</v>
      </c>
      <c r="H18" s="4"/>
      <c r="I18" s="10"/>
      <c r="J18" s="11">
        <v>2104263</v>
      </c>
      <c r="K18" s="4"/>
      <c r="L18" s="10"/>
      <c r="M18" s="11">
        <v>1924983</v>
      </c>
      <c r="N18" s="4"/>
      <c r="O18" s="10"/>
      <c r="P18" s="11">
        <v>2014623</v>
      </c>
      <c r="Q18" s="4"/>
      <c r="R18" s="10"/>
      <c r="S18" s="11">
        <v>1803483</v>
      </c>
      <c r="T18" s="4"/>
      <c r="U18" s="10"/>
      <c r="V18" s="11">
        <v>2184723</v>
      </c>
      <c r="W18" s="4"/>
      <c r="X18" s="10"/>
      <c r="Y18" s="11">
        <v>1924983</v>
      </c>
      <c r="Z18" s="4"/>
      <c r="AA18" s="10"/>
      <c r="AB18" s="11">
        <v>2063223</v>
      </c>
      <c r="AC18" s="4"/>
      <c r="AD18" s="10"/>
      <c r="AE18" s="11">
        <v>1779694</v>
      </c>
      <c r="AF18" s="4">
        <v>2980</v>
      </c>
      <c r="AG18" s="10"/>
      <c r="AH18" s="11">
        <v>2108043</v>
      </c>
      <c r="AI18" s="4"/>
      <c r="AJ18" s="10"/>
    </row>
    <row r="19" spans="1:36" x14ac:dyDescent="0.25">
      <c r="A19">
        <v>16</v>
      </c>
      <c r="B19" s="5" t="s">
        <v>27</v>
      </c>
      <c r="C19" s="11">
        <v>2200000</v>
      </c>
      <c r="D19" s="10"/>
      <c r="E19" s="11">
        <v>2200000</v>
      </c>
      <c r="F19" s="10"/>
      <c r="G19" s="11">
        <v>2200000</v>
      </c>
      <c r="H19" s="4"/>
      <c r="I19" s="10"/>
      <c r="J19" s="11">
        <v>2200000</v>
      </c>
      <c r="K19" s="4"/>
      <c r="L19" s="10"/>
      <c r="M19" s="11">
        <v>2200000</v>
      </c>
      <c r="N19" s="4"/>
      <c r="O19" s="10"/>
      <c r="P19" s="11">
        <v>2200000</v>
      </c>
      <c r="Q19" s="4"/>
      <c r="R19" s="10"/>
      <c r="S19" s="11">
        <v>2200000</v>
      </c>
      <c r="T19" s="4"/>
      <c r="U19" s="10"/>
      <c r="V19" s="11">
        <v>2200000</v>
      </c>
      <c r="W19" s="4"/>
      <c r="X19" s="10"/>
      <c r="Y19" s="11">
        <v>2200000</v>
      </c>
      <c r="Z19" s="4"/>
      <c r="AA19" s="10"/>
      <c r="AB19" s="11">
        <v>2200000</v>
      </c>
      <c r="AC19" s="4"/>
      <c r="AD19" s="10"/>
      <c r="AE19" s="11">
        <v>2200000</v>
      </c>
      <c r="AF19" s="4"/>
      <c r="AG19" s="10"/>
      <c r="AH19" s="11">
        <v>2752954</v>
      </c>
      <c r="AI19" s="4"/>
      <c r="AJ19" s="10"/>
    </row>
    <row r="20" spans="1:36" x14ac:dyDescent="0.25">
      <c r="A20">
        <v>17</v>
      </c>
      <c r="B20" s="5" t="s">
        <v>29</v>
      </c>
      <c r="C20" s="8">
        <v>1280000</v>
      </c>
      <c r="D20" s="9"/>
      <c r="E20" s="8">
        <v>1280000</v>
      </c>
      <c r="F20" s="9"/>
      <c r="G20" s="8">
        <v>1280000</v>
      </c>
      <c r="H20" s="3"/>
      <c r="I20" s="9"/>
      <c r="J20" s="8">
        <v>1285000</v>
      </c>
      <c r="K20" s="3"/>
      <c r="L20" s="9"/>
      <c r="M20" s="8">
        <v>1280000</v>
      </c>
      <c r="N20" s="3"/>
      <c r="O20" s="9"/>
      <c r="P20" s="8">
        <v>1305000</v>
      </c>
      <c r="Q20" s="3"/>
      <c r="R20" s="9"/>
      <c r="S20" s="8">
        <v>1280000</v>
      </c>
      <c r="T20" s="3"/>
      <c r="U20" s="9"/>
      <c r="V20" s="8">
        <v>1280000</v>
      </c>
      <c r="W20" s="3"/>
      <c r="X20" s="9"/>
      <c r="Y20" s="8">
        <v>1280000</v>
      </c>
      <c r="Z20" s="3"/>
      <c r="AA20" s="9"/>
      <c r="AB20" s="8">
        <v>1295000</v>
      </c>
      <c r="AC20" s="3"/>
      <c r="AD20" s="9"/>
      <c r="AE20" s="8">
        <v>1255000</v>
      </c>
      <c r="AF20" s="3"/>
      <c r="AG20" s="9"/>
      <c r="AH20" s="8">
        <v>1270000</v>
      </c>
      <c r="AI20" s="3"/>
      <c r="AJ20" s="9"/>
    </row>
    <row r="21" spans="1:36" x14ac:dyDescent="0.25">
      <c r="A21">
        <v>18</v>
      </c>
      <c r="B21" s="5" t="s">
        <v>36</v>
      </c>
      <c r="C21" s="19"/>
      <c r="D21" s="20"/>
      <c r="E21" s="19"/>
      <c r="F21" s="20"/>
      <c r="G21" s="19"/>
      <c r="H21" s="21"/>
      <c r="I21" s="20"/>
      <c r="J21" s="19"/>
      <c r="K21" s="22"/>
      <c r="L21" s="24"/>
      <c r="M21" s="19"/>
      <c r="N21" s="22"/>
      <c r="O21" s="24"/>
      <c r="P21" s="19">
        <v>435000</v>
      </c>
      <c r="Q21" s="22"/>
      <c r="R21" s="24"/>
      <c r="S21" s="19">
        <v>495000</v>
      </c>
      <c r="T21" s="23">
        <v>6509</v>
      </c>
      <c r="U21" s="24"/>
      <c r="V21" s="19">
        <v>500000</v>
      </c>
      <c r="W21" s="23"/>
      <c r="X21" s="24"/>
      <c r="Y21" s="19">
        <v>500000</v>
      </c>
      <c r="Z21" s="23"/>
      <c r="AA21" s="24"/>
      <c r="AB21" s="19">
        <v>500000</v>
      </c>
      <c r="AC21" s="23"/>
      <c r="AD21" s="24"/>
      <c r="AE21" s="19">
        <v>500000</v>
      </c>
      <c r="AF21" s="23">
        <v>3106</v>
      </c>
      <c r="AG21" s="24"/>
      <c r="AH21" s="19">
        <v>500000</v>
      </c>
      <c r="AI21" s="23"/>
      <c r="AJ21" s="24"/>
    </row>
    <row r="22" spans="1:36" x14ac:dyDescent="0.25">
      <c r="A22">
        <v>19</v>
      </c>
      <c r="B22" s="5" t="s">
        <v>30</v>
      </c>
      <c r="C22" s="8">
        <v>551703</v>
      </c>
      <c r="D22" s="9">
        <v>7650</v>
      </c>
      <c r="E22" s="8">
        <v>556341</v>
      </c>
      <c r="F22" s="9">
        <v>9450</v>
      </c>
      <c r="G22" s="8">
        <v>588103</v>
      </c>
      <c r="H22" s="3">
        <v>8100</v>
      </c>
      <c r="I22" s="9"/>
      <c r="J22" s="11">
        <v>563291</v>
      </c>
      <c r="K22" s="4">
        <v>8550</v>
      </c>
      <c r="L22" s="10"/>
      <c r="M22" s="11">
        <v>569949</v>
      </c>
      <c r="N22" s="4">
        <v>7650</v>
      </c>
      <c r="O22" s="10"/>
      <c r="P22" s="11">
        <v>576286</v>
      </c>
      <c r="Q22" s="4">
        <v>8100</v>
      </c>
      <c r="R22" s="10"/>
      <c r="S22" s="11">
        <v>600650</v>
      </c>
      <c r="T22" s="4">
        <v>7200</v>
      </c>
      <c r="U22" s="10"/>
      <c r="V22" s="11">
        <v>584385</v>
      </c>
      <c r="W22" s="4">
        <v>4500</v>
      </c>
      <c r="X22" s="10"/>
      <c r="Y22" s="11">
        <v>557136</v>
      </c>
      <c r="Z22" s="4">
        <v>8100</v>
      </c>
      <c r="AA22" s="10"/>
      <c r="AB22" s="11">
        <v>570406</v>
      </c>
      <c r="AC22" s="4">
        <v>9900</v>
      </c>
      <c r="AD22" s="10"/>
      <c r="AE22" s="11">
        <v>566598</v>
      </c>
      <c r="AF22" s="4">
        <v>8100</v>
      </c>
      <c r="AG22" s="10"/>
      <c r="AH22" s="11">
        <v>578649</v>
      </c>
      <c r="AI22" s="4">
        <v>8100</v>
      </c>
      <c r="AJ22" s="10"/>
    </row>
    <row r="23" spans="1:36" x14ac:dyDescent="0.25">
      <c r="A23">
        <v>20</v>
      </c>
      <c r="B23" s="5" t="s">
        <v>31</v>
      </c>
      <c r="C23" s="8">
        <v>541000</v>
      </c>
      <c r="D23" s="9">
        <v>17100</v>
      </c>
      <c r="E23" s="8">
        <v>541000</v>
      </c>
      <c r="F23" s="9">
        <v>18000</v>
      </c>
      <c r="G23" s="8">
        <v>541000</v>
      </c>
      <c r="H23" s="3">
        <v>18000</v>
      </c>
      <c r="I23" s="9"/>
      <c r="J23" s="8">
        <v>541000</v>
      </c>
      <c r="K23" s="18">
        <v>13500</v>
      </c>
      <c r="L23" s="10"/>
      <c r="M23" s="11">
        <v>368864</v>
      </c>
      <c r="N23" s="18">
        <v>16200</v>
      </c>
      <c r="O23" s="10"/>
      <c r="P23" s="11">
        <v>638309</v>
      </c>
      <c r="Q23" s="4">
        <v>13500</v>
      </c>
      <c r="R23" s="10"/>
      <c r="S23" s="8">
        <v>541000</v>
      </c>
      <c r="T23" s="3">
        <v>13500</v>
      </c>
      <c r="U23" s="9"/>
      <c r="V23" s="8">
        <v>541000</v>
      </c>
      <c r="W23" s="3">
        <v>9000</v>
      </c>
      <c r="X23" s="9"/>
      <c r="Y23" s="8">
        <v>541000</v>
      </c>
      <c r="Z23" s="3">
        <v>14400</v>
      </c>
      <c r="AA23" s="9"/>
      <c r="AB23" s="8">
        <v>541000</v>
      </c>
      <c r="AC23" s="3">
        <v>18000</v>
      </c>
      <c r="AD23" s="9"/>
      <c r="AE23" s="8">
        <v>541000</v>
      </c>
      <c r="AF23" s="3">
        <v>16200</v>
      </c>
      <c r="AG23" s="9"/>
      <c r="AH23" s="8">
        <v>541000</v>
      </c>
      <c r="AI23" s="3">
        <v>18000</v>
      </c>
      <c r="AJ23" s="9"/>
    </row>
    <row r="24" spans="1:36" x14ac:dyDescent="0.25">
      <c r="A24">
        <v>21</v>
      </c>
      <c r="B24" s="5" t="s">
        <v>32</v>
      </c>
      <c r="C24" s="8">
        <v>421000</v>
      </c>
      <c r="D24" s="9">
        <v>8400</v>
      </c>
      <c r="E24" s="8">
        <v>421000</v>
      </c>
      <c r="F24" s="9">
        <v>11025</v>
      </c>
      <c r="G24" s="8">
        <v>421000</v>
      </c>
      <c r="H24" s="3">
        <v>7875</v>
      </c>
      <c r="I24" s="9"/>
      <c r="J24" s="8">
        <v>421000</v>
      </c>
      <c r="K24" s="18">
        <v>11025</v>
      </c>
      <c r="L24" s="10"/>
      <c r="M24" s="8">
        <v>421000</v>
      </c>
      <c r="N24" s="18">
        <v>8925</v>
      </c>
      <c r="O24" s="10"/>
      <c r="P24" s="8">
        <v>421000</v>
      </c>
      <c r="Q24" s="18">
        <v>8925</v>
      </c>
      <c r="R24" s="10"/>
      <c r="S24" s="8">
        <v>421000</v>
      </c>
      <c r="T24" s="4">
        <v>7350</v>
      </c>
      <c r="U24" s="10"/>
      <c r="V24" s="8">
        <v>421000</v>
      </c>
      <c r="W24" s="4">
        <v>7875</v>
      </c>
      <c r="X24" s="10"/>
      <c r="Y24" s="8">
        <v>421000</v>
      </c>
      <c r="Z24" s="4">
        <v>6825</v>
      </c>
      <c r="AA24" s="10"/>
      <c r="AB24" s="8">
        <v>421000</v>
      </c>
      <c r="AC24" s="4">
        <v>11025</v>
      </c>
      <c r="AD24" s="10"/>
      <c r="AE24" s="8">
        <v>421000</v>
      </c>
      <c r="AF24" s="4">
        <v>9450</v>
      </c>
      <c r="AG24" s="10"/>
      <c r="AH24" s="8">
        <v>421000</v>
      </c>
      <c r="AI24" s="4">
        <v>11025</v>
      </c>
      <c r="AJ24" s="10"/>
    </row>
    <row r="25" spans="1:36" s="1" customFormat="1" ht="15.75" thickBot="1" x14ac:dyDescent="0.3">
      <c r="A25">
        <v>22</v>
      </c>
      <c r="B25" s="17" t="s">
        <v>33</v>
      </c>
      <c r="C25" s="13">
        <v>551000</v>
      </c>
      <c r="D25" s="14"/>
      <c r="E25" s="13">
        <v>581000</v>
      </c>
      <c r="F25" s="14"/>
      <c r="G25" s="13">
        <v>611000</v>
      </c>
      <c r="H25" s="15"/>
      <c r="I25" s="14"/>
      <c r="J25" s="13">
        <v>606000</v>
      </c>
      <c r="K25" s="15"/>
      <c r="L25" s="14"/>
      <c r="M25" s="13">
        <v>596000</v>
      </c>
      <c r="N25" s="15"/>
      <c r="O25" s="14"/>
      <c r="P25" s="13">
        <v>541000</v>
      </c>
      <c r="Q25" s="15"/>
      <c r="R25" s="14"/>
      <c r="S25" s="13">
        <v>626000</v>
      </c>
      <c r="T25" s="15"/>
      <c r="U25" s="14"/>
      <c r="V25" s="13">
        <v>581000</v>
      </c>
      <c r="W25" s="15"/>
      <c r="X25" s="14"/>
      <c r="Y25" s="13">
        <v>581000</v>
      </c>
      <c r="Z25" s="15"/>
      <c r="AA25" s="14"/>
      <c r="AB25" s="13">
        <v>576000</v>
      </c>
      <c r="AC25" s="15"/>
      <c r="AD25" s="14"/>
      <c r="AE25" s="13">
        <v>581000</v>
      </c>
      <c r="AF25" s="15"/>
      <c r="AG25" s="14"/>
      <c r="AH25" s="13">
        <v>581000</v>
      </c>
      <c r="AI25" s="15"/>
      <c r="AJ25" s="14"/>
    </row>
    <row r="26" spans="1:36" ht="15.75" thickBot="1" x14ac:dyDescent="0.3">
      <c r="C26" s="1">
        <f t="shared" ref="C26:Z26" si="0">SUM(C4:C25)</f>
        <v>21735442</v>
      </c>
      <c r="D26" s="1">
        <f t="shared" si="0"/>
        <v>80040</v>
      </c>
      <c r="E26" s="1">
        <f t="shared" si="0"/>
        <v>21216751</v>
      </c>
      <c r="F26" s="1">
        <f t="shared" si="0"/>
        <v>96005</v>
      </c>
      <c r="G26" s="1">
        <f t="shared" si="0"/>
        <v>22035367</v>
      </c>
      <c r="H26" s="1">
        <f t="shared" si="0"/>
        <v>80235</v>
      </c>
      <c r="I26" s="1">
        <f t="shared" si="0"/>
        <v>0</v>
      </c>
      <c r="J26" s="1">
        <f t="shared" si="0"/>
        <v>22488947</v>
      </c>
      <c r="K26" s="1">
        <f t="shared" si="0"/>
        <v>90465</v>
      </c>
      <c r="L26" s="1">
        <f t="shared" si="0"/>
        <v>0</v>
      </c>
      <c r="M26" s="1">
        <f t="shared" si="0"/>
        <v>21515670</v>
      </c>
      <c r="N26" s="1">
        <f t="shared" si="0"/>
        <v>86827</v>
      </c>
      <c r="O26" s="1">
        <f t="shared" si="0"/>
        <v>0</v>
      </c>
      <c r="P26" s="1">
        <f t="shared" si="0"/>
        <v>22323250</v>
      </c>
      <c r="Q26" s="1">
        <f t="shared" si="0"/>
        <v>85215</v>
      </c>
      <c r="R26" s="1">
        <f t="shared" si="0"/>
        <v>0</v>
      </c>
      <c r="S26" s="1">
        <f t="shared" si="0"/>
        <v>22629113</v>
      </c>
      <c r="T26" s="1">
        <f t="shared" si="0"/>
        <v>200199</v>
      </c>
      <c r="U26" s="1">
        <f t="shared" si="0"/>
        <v>0</v>
      </c>
      <c r="V26" s="1">
        <f t="shared" si="0"/>
        <v>22901274</v>
      </c>
      <c r="W26" s="1">
        <f t="shared" si="0"/>
        <v>66705</v>
      </c>
      <c r="X26" s="1">
        <f t="shared" si="0"/>
        <v>0</v>
      </c>
      <c r="Y26" s="1">
        <f t="shared" si="0"/>
        <v>22732033</v>
      </c>
      <c r="Z26" s="1">
        <f t="shared" si="0"/>
        <v>69975</v>
      </c>
      <c r="AA26" s="1">
        <f t="shared" ref="AA26" si="1">SUM(AA4:AA25)</f>
        <v>0</v>
      </c>
      <c r="AB26" s="1">
        <f t="shared" ref="AB26" si="2">SUM(AB4:AB25)</f>
        <v>23212313</v>
      </c>
      <c r="AC26" s="1">
        <f t="shared" ref="AC26" si="3">SUM(AC4:AC25)</f>
        <v>103413</v>
      </c>
      <c r="AD26" s="1">
        <f t="shared" ref="AD26" si="4">SUM(AD4:AD25)</f>
        <v>0</v>
      </c>
      <c r="AE26" s="1">
        <f t="shared" ref="AE26" si="5">SUM(AE4:AE25)</f>
        <v>27332538</v>
      </c>
      <c r="AF26" s="1">
        <f t="shared" ref="AF26" si="6">SUM(AF4:AF25)</f>
        <v>95054</v>
      </c>
      <c r="AG26" s="1">
        <f t="shared" ref="AG26" si="7">SUM(AG4:AG25)</f>
        <v>0</v>
      </c>
      <c r="AH26" s="1">
        <f t="shared" ref="AH26" si="8">SUM(AH4:AH25)</f>
        <v>23761155</v>
      </c>
      <c r="AI26" s="1">
        <f t="shared" ref="AI26" si="9">SUM(AI4:AI25)</f>
        <v>99021</v>
      </c>
      <c r="AJ26" s="1">
        <f t="shared" ref="AJ26" si="10">SUM(AJ4:AJ25)</f>
        <v>0</v>
      </c>
    </row>
    <row r="27" spans="1:36" ht="15.75" thickBot="1" x14ac:dyDescent="0.3">
      <c r="G27" s="26">
        <f>C26+E26+G26</f>
        <v>64987560</v>
      </c>
      <c r="H27" s="27">
        <f>D26+F26+H26</f>
        <v>256280</v>
      </c>
      <c r="P27" s="26">
        <f>J26+M26+P26</f>
        <v>66327867</v>
      </c>
      <c r="Q27" s="27">
        <f>K26+N26+Q26</f>
        <v>262507</v>
      </c>
      <c r="Y27" s="26">
        <f>S26+V26+Y26</f>
        <v>68262420</v>
      </c>
      <c r="Z27" s="27">
        <f>T26+W26+Z26</f>
        <v>336879</v>
      </c>
      <c r="AH27" s="26">
        <f>AB26+AE26+AH26</f>
        <v>74306006</v>
      </c>
      <c r="AI27" s="27">
        <f>AC26+AF26+AI26</f>
        <v>297488</v>
      </c>
    </row>
  </sheetData>
  <mergeCells count="12">
    <mergeCell ref="V2:X2"/>
    <mergeCell ref="Y2:AA2"/>
    <mergeCell ref="AB2:AD2"/>
    <mergeCell ref="AE2:AG2"/>
    <mergeCell ref="AH2:AJ2"/>
    <mergeCell ref="J2:L2"/>
    <mergeCell ref="M2:O2"/>
    <mergeCell ref="P2:R2"/>
    <mergeCell ref="S2:U2"/>
    <mergeCell ref="C2:D2"/>
    <mergeCell ref="E2:F2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4"/>
  <sheetViews>
    <sheetView tabSelected="1" workbookViewId="0">
      <selection activeCell="F18" sqref="F18"/>
    </sheetView>
  </sheetViews>
  <sheetFormatPr defaultRowHeight="15" x14ac:dyDescent="0.25"/>
  <cols>
    <col min="2" max="2" width="45.85546875" customWidth="1"/>
    <col min="3" max="3" width="20.28515625" customWidth="1"/>
    <col min="4" max="4" width="21.42578125" customWidth="1"/>
    <col min="5" max="5" width="20.42578125" customWidth="1"/>
    <col min="6" max="6" width="18.28515625" customWidth="1"/>
    <col min="7" max="7" width="13.42578125" customWidth="1"/>
  </cols>
  <sheetData>
    <row r="1" spans="2:15" x14ac:dyDescent="0.25">
      <c r="I1" s="67"/>
      <c r="J1" s="67"/>
      <c r="K1" s="67"/>
      <c r="L1" s="67"/>
      <c r="M1" s="67"/>
      <c r="N1" s="67"/>
      <c r="O1" s="67"/>
    </row>
    <row r="2" spans="2:15" x14ac:dyDescent="0.25">
      <c r="I2" s="67"/>
      <c r="J2" s="67"/>
      <c r="K2" s="67"/>
      <c r="L2" s="67"/>
      <c r="M2" s="67"/>
      <c r="N2" s="67"/>
      <c r="O2" s="67"/>
    </row>
    <row r="3" spans="2:15" x14ac:dyDescent="0.25">
      <c r="B3" s="75" t="s">
        <v>37</v>
      </c>
      <c r="C3" s="75"/>
      <c r="D3" s="75"/>
      <c r="E3" s="75"/>
      <c r="F3" s="75"/>
      <c r="G3" s="75"/>
      <c r="I3" s="67"/>
      <c r="J3" s="67"/>
      <c r="K3" s="67"/>
      <c r="L3" s="67"/>
      <c r="M3" s="67"/>
      <c r="N3" s="67"/>
      <c r="O3" s="67"/>
    </row>
    <row r="4" spans="2:15" x14ac:dyDescent="0.25">
      <c r="I4" s="67"/>
      <c r="J4" s="67"/>
      <c r="K4" s="67"/>
      <c r="L4" s="67"/>
      <c r="M4" s="67"/>
      <c r="N4" s="67"/>
      <c r="O4" s="67"/>
    </row>
    <row r="5" spans="2:15" x14ac:dyDescent="0.25">
      <c r="I5" s="67"/>
      <c r="J5" s="67"/>
      <c r="K5" s="67"/>
      <c r="L5" s="67"/>
      <c r="M5" s="67"/>
      <c r="N5" s="67"/>
      <c r="O5" s="67"/>
    </row>
    <row r="6" spans="2:15" x14ac:dyDescent="0.25">
      <c r="B6" s="2" t="s">
        <v>38</v>
      </c>
      <c r="C6" s="28" t="s">
        <v>39</v>
      </c>
      <c r="D6" s="28" t="s">
        <v>40</v>
      </c>
      <c r="E6" s="28" t="s">
        <v>41</v>
      </c>
      <c r="F6" s="28" t="s">
        <v>42</v>
      </c>
      <c r="I6" s="67"/>
      <c r="J6" s="67"/>
      <c r="K6" s="67"/>
      <c r="L6" s="67"/>
      <c r="M6" s="67"/>
      <c r="N6" s="67"/>
      <c r="O6" s="67"/>
    </row>
    <row r="7" spans="2:15" x14ac:dyDescent="0.25">
      <c r="B7" s="4" t="s">
        <v>43</v>
      </c>
      <c r="C7" s="4">
        <v>16</v>
      </c>
      <c r="D7" s="4">
        <v>16</v>
      </c>
      <c r="E7" s="4">
        <v>16</v>
      </c>
      <c r="F7" s="4"/>
      <c r="I7" s="67"/>
      <c r="J7" s="67"/>
      <c r="K7" s="67"/>
      <c r="L7" s="67"/>
      <c r="M7" s="67"/>
      <c r="N7" s="67"/>
      <c r="O7" s="67"/>
    </row>
    <row r="8" spans="2:15" x14ac:dyDescent="0.25">
      <c r="B8" s="4" t="s">
        <v>44</v>
      </c>
      <c r="C8" s="4">
        <f>C9+C10</f>
        <v>65238472</v>
      </c>
      <c r="D8" s="4">
        <f>D9+D10</f>
        <v>62139227</v>
      </c>
      <c r="E8" s="4">
        <f>E9+E10</f>
        <v>64958095</v>
      </c>
      <c r="F8" s="4"/>
      <c r="I8" s="67"/>
      <c r="J8" s="67"/>
      <c r="K8" s="67"/>
      <c r="L8" s="67"/>
      <c r="M8" s="67"/>
      <c r="N8" s="67"/>
      <c r="O8" s="67"/>
    </row>
    <row r="9" spans="2:15" x14ac:dyDescent="0.25">
      <c r="B9" s="4" t="s">
        <v>45</v>
      </c>
      <c r="C9" s="4">
        <v>65017006</v>
      </c>
      <c r="D9" s="4">
        <v>61740048</v>
      </c>
      <c r="E9" s="4">
        <v>64719606</v>
      </c>
      <c r="F9" s="4"/>
      <c r="I9" s="67"/>
      <c r="J9" s="67"/>
      <c r="K9" s="67"/>
      <c r="L9" s="67"/>
      <c r="M9" s="67"/>
      <c r="N9" s="67"/>
      <c r="O9" s="67"/>
    </row>
    <row r="10" spans="2:15" x14ac:dyDescent="0.25">
      <c r="B10" s="4" t="s">
        <v>46</v>
      </c>
      <c r="C10" s="4">
        <v>221466</v>
      </c>
      <c r="D10" s="4">
        <v>399179</v>
      </c>
      <c r="E10" s="4">
        <v>238489</v>
      </c>
      <c r="F10" s="4"/>
      <c r="I10" s="67"/>
      <c r="J10" s="67"/>
      <c r="K10" s="67"/>
      <c r="L10" s="67"/>
      <c r="M10" s="67"/>
      <c r="N10" s="67"/>
      <c r="O10" s="67"/>
    </row>
    <row r="11" spans="2:15" x14ac:dyDescent="0.25">
      <c r="B11" s="4" t="s">
        <v>47</v>
      </c>
      <c r="C11" s="4">
        <v>212</v>
      </c>
      <c r="D11" s="4">
        <v>212</v>
      </c>
      <c r="E11" s="4">
        <v>213</v>
      </c>
      <c r="F11" s="4"/>
      <c r="I11" s="67"/>
      <c r="J11" s="67"/>
      <c r="K11" s="67"/>
      <c r="L11" s="67"/>
      <c r="M11" s="67"/>
      <c r="N11" s="67"/>
      <c r="O11" s="67"/>
    </row>
    <row r="12" spans="2:15" x14ac:dyDescent="0.25">
      <c r="B12" s="4" t="s">
        <v>48</v>
      </c>
      <c r="C12" s="29">
        <v>345679405</v>
      </c>
      <c r="D12" s="29">
        <v>344172334</v>
      </c>
      <c r="E12" s="4">
        <v>391053978</v>
      </c>
      <c r="F12" s="4"/>
      <c r="I12" s="67"/>
      <c r="J12" s="67"/>
      <c r="K12" s="67"/>
      <c r="L12" s="67"/>
      <c r="M12" s="67"/>
      <c r="N12" s="67"/>
      <c r="O12" s="67"/>
    </row>
    <row r="13" spans="2:15" x14ac:dyDescent="0.25">
      <c r="I13" s="67"/>
      <c r="J13" s="67"/>
      <c r="K13" s="67"/>
      <c r="L13" s="67"/>
      <c r="M13" s="67"/>
      <c r="N13" s="67"/>
      <c r="O13" s="67"/>
    </row>
    <row r="14" spans="2:15" x14ac:dyDescent="0.25">
      <c r="I14" s="67"/>
      <c r="J14" s="67"/>
      <c r="K14" s="67"/>
      <c r="L14" s="67"/>
      <c r="M14" s="67"/>
      <c r="N14" s="67"/>
      <c r="O14" s="67"/>
    </row>
    <row r="15" spans="2:15" x14ac:dyDescent="0.25">
      <c r="I15" s="67"/>
      <c r="J15" s="67"/>
      <c r="K15" s="67"/>
      <c r="L15" s="67"/>
      <c r="M15" s="67"/>
      <c r="N15" s="67"/>
      <c r="O15" s="67"/>
    </row>
    <row r="19" spans="3:13" x14ac:dyDescent="0.25">
      <c r="C19" s="67"/>
      <c r="D19" s="67"/>
    </row>
    <row r="20" spans="3:13" x14ac:dyDescent="0.25">
      <c r="C20" s="67"/>
      <c r="D20" s="67"/>
      <c r="J20" s="67"/>
      <c r="K20" s="67"/>
      <c r="L20" s="67"/>
      <c r="M20" s="67"/>
    </row>
    <row r="21" spans="3:13" x14ac:dyDescent="0.25">
      <c r="C21" s="67"/>
      <c r="D21" s="67"/>
      <c r="J21" s="67"/>
      <c r="K21" s="67"/>
      <c r="L21" s="67"/>
      <c r="M21" s="67"/>
    </row>
    <row r="22" spans="3:13" x14ac:dyDescent="0.25">
      <c r="C22" s="67"/>
      <c r="D22" s="67"/>
      <c r="J22" s="67"/>
      <c r="K22" s="67"/>
      <c r="L22" s="67"/>
      <c r="M22" s="67"/>
    </row>
    <row r="23" spans="3:13" x14ac:dyDescent="0.25">
      <c r="C23" s="67"/>
      <c r="D23" s="67"/>
      <c r="J23" s="67"/>
      <c r="K23" s="67"/>
      <c r="L23" s="67"/>
      <c r="M23" s="67"/>
    </row>
    <row r="24" spans="3:13" x14ac:dyDescent="0.25">
      <c r="C24" s="67"/>
      <c r="D24" s="67"/>
    </row>
  </sheetData>
  <mergeCells count="1">
    <mergeCell ref="B3:G3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2023</vt:lpstr>
      <vt:lpstr>2022</vt:lpstr>
      <vt:lpstr>összesítő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mkp_user</cp:lastModifiedBy>
  <cp:lastPrinted>2023-10-09T09:17:44Z</cp:lastPrinted>
  <dcterms:created xsi:type="dcterms:W3CDTF">2023-05-15T13:18:45Z</dcterms:created>
  <dcterms:modified xsi:type="dcterms:W3CDTF">2023-10-09T09:18:03Z</dcterms:modified>
</cp:coreProperties>
</file>